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420" yWindow="-150" windowWidth="22740" windowHeight="12705" tabRatio="648"/>
  </bookViews>
  <sheets>
    <sheet name="Ноябрь" sheetId="18" r:id="rId1"/>
  </sheets>
  <definedNames>
    <definedName name="_xlnm.Print_Area" localSheetId="0">Ноябрь!$A$1:$O$149</definedName>
  </definedNames>
  <calcPr calcId="124519"/>
  <fileRecoveryPr autoRecover="0"/>
</workbook>
</file>

<file path=xl/calcChain.xml><?xml version="1.0" encoding="utf-8"?>
<calcChain xmlns="http://schemas.openxmlformats.org/spreadsheetml/2006/main">
  <c r="M47" i="18"/>
  <c r="L47"/>
  <c r="L27"/>
  <c r="L29"/>
  <c r="Q145" l="1"/>
  <c r="M145" s="1"/>
  <c r="P145"/>
  <c r="L145" s="1"/>
  <c r="Q143"/>
  <c r="M143" s="1"/>
  <c r="P143"/>
  <c r="L143" s="1"/>
  <c r="Q141"/>
  <c r="M141" s="1"/>
  <c r="P141"/>
  <c r="L141" s="1"/>
  <c r="Q139"/>
  <c r="M139" s="1"/>
  <c r="P139"/>
  <c r="L139" s="1"/>
  <c r="Q137"/>
  <c r="M137" s="1"/>
  <c r="P137"/>
  <c r="L137" s="1"/>
  <c r="Q135"/>
  <c r="M135" s="1"/>
  <c r="P135"/>
  <c r="L135" s="1"/>
  <c r="Q133"/>
  <c r="M133" s="1"/>
  <c r="P133"/>
  <c r="L133" s="1"/>
  <c r="Q131"/>
  <c r="M131" s="1"/>
  <c r="P131"/>
  <c r="L131" s="1"/>
  <c r="Q129"/>
  <c r="M129" s="1"/>
  <c r="P129"/>
  <c r="L129" s="1"/>
  <c r="Q127"/>
  <c r="M127" s="1"/>
  <c r="P127"/>
  <c r="Q125"/>
  <c r="M125" s="1"/>
  <c r="P125"/>
  <c r="L125" s="1"/>
  <c r="Q123"/>
  <c r="M123" s="1"/>
  <c r="P123"/>
  <c r="L123" s="1"/>
  <c r="Q121"/>
  <c r="M121" s="1"/>
  <c r="P121"/>
  <c r="L121" s="1"/>
  <c r="Q119"/>
  <c r="M119" s="1"/>
  <c r="P119"/>
  <c r="L119" s="1"/>
  <c r="Q117"/>
  <c r="M117" s="1"/>
  <c r="P117"/>
  <c r="L117" s="1"/>
  <c r="Q115"/>
  <c r="M115" s="1"/>
  <c r="P115"/>
  <c r="Q113"/>
  <c r="M113" s="1"/>
  <c r="P113"/>
  <c r="L113" s="1"/>
  <c r="Q111"/>
  <c r="M111" s="1"/>
  <c r="P111"/>
  <c r="L111" s="1"/>
  <c r="Q109"/>
  <c r="M109" s="1"/>
  <c r="P109"/>
  <c r="L109" s="1"/>
  <c r="Q107"/>
  <c r="M107" s="1"/>
  <c r="P107"/>
  <c r="L107" s="1"/>
  <c r="Q105"/>
  <c r="M105" s="1"/>
  <c r="P105"/>
  <c r="L105" s="1"/>
  <c r="Q103"/>
  <c r="M103" s="1"/>
  <c r="P103"/>
  <c r="L103" s="1"/>
  <c r="Q101"/>
  <c r="M101" s="1"/>
  <c r="P101"/>
  <c r="L101" s="1"/>
  <c r="Q99"/>
  <c r="M99" s="1"/>
  <c r="P99"/>
  <c r="L99" s="1"/>
  <c r="Q97"/>
  <c r="M97" s="1"/>
  <c r="P97"/>
  <c r="Q95"/>
  <c r="M95" s="1"/>
  <c r="P95"/>
  <c r="L95" s="1"/>
  <c r="Q93"/>
  <c r="M93" s="1"/>
  <c r="P93"/>
  <c r="L93" s="1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M83" s="1"/>
  <c r="P83"/>
  <c r="L83" s="1"/>
  <c r="Q81"/>
  <c r="M81" s="1"/>
  <c r="P81"/>
  <c r="Q79"/>
  <c r="M79" s="1"/>
  <c r="P79"/>
  <c r="L79" s="1"/>
  <c r="Q77"/>
  <c r="M77" s="1"/>
  <c r="P77"/>
  <c r="L77" s="1"/>
  <c r="Q75"/>
  <c r="M75" s="1"/>
  <c r="P75"/>
  <c r="L75" s="1"/>
  <c r="Q73"/>
  <c r="M73" s="1"/>
  <c r="P73"/>
  <c r="L73" s="1"/>
  <c r="Q71"/>
  <c r="M71" s="1"/>
  <c r="P71"/>
  <c r="L71" s="1"/>
  <c r="Q69"/>
  <c r="M69" s="1"/>
  <c r="P69"/>
  <c r="L69" s="1"/>
  <c r="Q67"/>
  <c r="M67" s="1"/>
  <c r="P67"/>
  <c r="L67" s="1"/>
  <c r="Q65"/>
  <c r="M65" s="1"/>
  <c r="P65"/>
  <c r="L65" s="1"/>
  <c r="Q63"/>
  <c r="M63" s="1"/>
  <c r="P63"/>
  <c r="Q61"/>
  <c r="M61" s="1"/>
  <c r="P61"/>
  <c r="Q59"/>
  <c r="M59" s="1"/>
  <c r="P59"/>
  <c r="L59" s="1"/>
  <c r="Q57"/>
  <c r="M57" s="1"/>
  <c r="P57"/>
  <c r="L57" s="1"/>
  <c r="Q55"/>
  <c r="M55" s="1"/>
  <c r="P55"/>
  <c r="L55" s="1"/>
  <c r="Q53"/>
  <c r="M53" s="1"/>
  <c r="P53"/>
  <c r="L53" s="1"/>
  <c r="Q51"/>
  <c r="M51" s="1"/>
  <c r="P51"/>
  <c r="L51" s="1"/>
  <c r="Q49"/>
  <c r="P49"/>
  <c r="L49" s="1"/>
  <c r="Q47"/>
  <c r="P47"/>
  <c r="Q45"/>
  <c r="M45" s="1"/>
  <c r="P45"/>
  <c r="L45" s="1"/>
  <c r="Q43"/>
  <c r="M43" s="1"/>
  <c r="P43"/>
  <c r="L43" s="1"/>
  <c r="Q41"/>
  <c r="M41" s="1"/>
  <c r="P41"/>
  <c r="L41" s="1"/>
  <c r="Q39"/>
  <c r="M39" s="1"/>
  <c r="P39"/>
  <c r="L39" s="1"/>
  <c r="Q37"/>
  <c r="M37" s="1"/>
  <c r="P37"/>
  <c r="L37" s="1"/>
  <c r="Q35"/>
  <c r="M35" s="1"/>
  <c r="P35"/>
  <c r="L35" s="1"/>
  <c r="Q33"/>
  <c r="M33" s="1"/>
  <c r="P33"/>
  <c r="L33" s="1"/>
  <c r="Q31"/>
  <c r="M31" s="1"/>
  <c r="N31" s="1"/>
  <c r="P31"/>
  <c r="L31" s="1"/>
  <c r="Q29"/>
  <c r="M29" s="1"/>
  <c r="P29"/>
  <c r="Q27"/>
  <c r="M27" s="1"/>
  <c r="P27"/>
  <c r="Q25"/>
  <c r="M25" s="1"/>
  <c r="P25"/>
  <c r="L25" s="1"/>
  <c r="Q23"/>
  <c r="M23" s="1"/>
  <c r="P23"/>
  <c r="L23" s="1"/>
  <c r="Q21"/>
  <c r="M21" s="1"/>
  <c r="P21"/>
  <c r="L21"/>
  <c r="Q19"/>
  <c r="M19" s="1"/>
  <c r="P19"/>
  <c r="L19" s="1"/>
  <c r="Q17"/>
  <c r="M17" s="1"/>
  <c r="P17"/>
  <c r="L17" s="1"/>
  <c r="Q15"/>
  <c r="M15" s="1"/>
  <c r="P15"/>
  <c r="L15" s="1"/>
  <c r="Q13"/>
  <c r="M13" s="1"/>
  <c r="P13"/>
  <c r="L13" s="1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N125" l="1"/>
  <c r="N129"/>
  <c r="N103"/>
  <c r="N139"/>
  <c r="L127"/>
  <c r="N127" s="1"/>
  <c r="N143"/>
  <c r="N53"/>
  <c r="N51"/>
  <c r="N123"/>
  <c r="N145"/>
  <c r="N131"/>
  <c r="M49"/>
  <c r="N49" s="1"/>
  <c r="N43"/>
  <c r="N133"/>
  <c r="N135"/>
  <c r="N137"/>
  <c r="N141"/>
  <c r="N29"/>
  <c r="N9"/>
  <c r="N15"/>
  <c r="N19"/>
  <c r="N23"/>
  <c r="N27"/>
  <c r="N33"/>
  <c r="N5"/>
  <c r="N35"/>
  <c r="N41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N97"/>
  <c r="N105"/>
  <c r="N107"/>
  <c r="N109"/>
  <c r="N7"/>
  <c r="N11"/>
  <c r="N13"/>
  <c r="N37"/>
  <c r="N39"/>
  <c r="N45"/>
  <c r="N47"/>
  <c r="N101"/>
  <c r="N99"/>
  <c r="N111"/>
  <c r="N113"/>
  <c r="N115"/>
  <c r="N117"/>
  <c r="N119"/>
  <c r="N121"/>
  <c r="N17"/>
  <c r="N25"/>
  <c r="N21"/>
</calcChain>
</file>

<file path=xl/sharedStrings.xml><?xml version="1.0" encoding="utf-8"?>
<sst xmlns="http://schemas.openxmlformats.org/spreadsheetml/2006/main" count="626" uniqueCount="243">
  <si>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</si>
  <si>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</si>
  <si>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</si>
  <si>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</si>
  <si>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</si>
  <si>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</si>
  <si>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</si>
  <si>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</si>
  <si>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</si>
  <si>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</si>
  <si>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</si>
  <si>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</si>
  <si>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</si>
  <si>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</si>
  <si>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</si>
  <si>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</si>
  <si>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</si>
  <si>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</si>
  <si>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</si>
  <si>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</si>
  <si>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</si>
  <si>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</si>
  <si>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</si>
  <si>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</si>
  <si>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НОЯБРЬ 2020 года</t>
  </si>
  <si>
    <t>П</t>
  </si>
  <si>
    <t>2ч</t>
  </si>
  <si>
    <t>23:00</t>
  </si>
  <si>
    <t>01:00</t>
  </si>
  <si>
    <t>С</t>
  </si>
  <si>
    <t>в/з</t>
  </si>
  <si>
    <t>08:00</t>
  </si>
  <si>
    <t>11:30</t>
  </si>
  <si>
    <t>17:00</t>
  </si>
  <si>
    <t>14:00</t>
  </si>
  <si>
    <t>09:00</t>
  </si>
  <si>
    <t>15:00</t>
  </si>
  <si>
    <t>10:30</t>
  </si>
  <si>
    <t>16:41</t>
  </si>
  <si>
    <t>10:00</t>
  </si>
  <si>
    <t>09:25</t>
  </si>
  <si>
    <t>18:30</t>
  </si>
  <si>
    <t>18:00</t>
  </si>
  <si>
    <t>12:00</t>
  </si>
  <si>
    <t>09:10</t>
  </si>
  <si>
    <t>19:00</t>
  </si>
  <si>
    <t>09:58</t>
  </si>
  <si>
    <t>10:15</t>
  </si>
  <si>
    <t>00:00</t>
  </si>
  <si>
    <t>12:10</t>
  </si>
  <si>
    <t>03:00</t>
  </si>
  <si>
    <t>16:00</t>
  </si>
  <si>
    <t>17:30</t>
  </si>
  <si>
    <t>11:00</t>
  </si>
  <si>
    <t>11:54</t>
  </si>
  <si>
    <t>18:20</t>
  </si>
  <si>
    <t>КЛ-10 №2 "РП-7 яч. 32 - РП-4 яч. 12"</t>
  </si>
  <si>
    <t>10:05</t>
  </si>
  <si>
    <t>05:00</t>
  </si>
  <si>
    <t>15:55</t>
  </si>
  <si>
    <t>21:00</t>
  </si>
  <si>
    <t>09:47</t>
  </si>
  <si>
    <t>20:00</t>
  </si>
  <si>
    <t>17:15</t>
  </si>
  <si>
    <t>22:00</t>
  </si>
  <si>
    <t>10:35</t>
  </si>
  <si>
    <t>ТП-171 1Т</t>
  </si>
  <si>
    <t>11:05</t>
  </si>
  <si>
    <t>09:20</t>
  </si>
  <si>
    <t>10:55</t>
  </si>
  <si>
    <t>10:14</t>
  </si>
  <si>
    <t>12:05</t>
  </si>
  <si>
    <t>14:50</t>
  </si>
  <si>
    <t>12:22</t>
  </si>
  <si>
    <t>15:42</t>
  </si>
  <si>
    <t>10:53</t>
  </si>
  <si>
    <t>18:37</t>
  </si>
  <si>
    <t>17:10</t>
  </si>
  <si>
    <t>21:50</t>
  </si>
  <si>
    <t>17:25</t>
  </si>
  <si>
    <t>08:52</t>
  </si>
  <si>
    <t>09:57</t>
  </si>
  <si>
    <t>08:45</t>
  </si>
  <si>
    <t>23:45</t>
  </si>
  <si>
    <t>16:31</t>
  </si>
  <si>
    <t>09:42</t>
  </si>
  <si>
    <t>10:47</t>
  </si>
  <si>
    <t>12:38</t>
  </si>
  <si>
    <t>10:44</t>
  </si>
  <si>
    <t>16:26</t>
  </si>
  <si>
    <t>ТП-72 1С-0,4</t>
  </si>
  <si>
    <t>ТП-171 2С-0,4</t>
  </si>
  <si>
    <t>Вывод в ремонт 2С-0,4 кВ в ТП-171 для безопасного проведения работ по замене нулевой шины.</t>
  </si>
  <si>
    <t>17:13</t>
  </si>
  <si>
    <t>ТП-14 2С-0,4</t>
  </si>
  <si>
    <t>Вывод в ремонт 2С-0,4 кВ в ТП-14 для текущего ремонта электрооборудования и отходящих КЛ-0,4 кВ.</t>
  </si>
  <si>
    <t>17:40</t>
  </si>
  <si>
    <t>ТП-344 ф. 7, ф. 12</t>
  </si>
  <si>
    <t>Вывод в ремонт ф. 7, ф. 12 в ТП-344 для присоединения КЛ-0,4 кВ "мкр. Дружба д. 5/4" в ВРУ-0,4 кВ ж/д по адресу мкр. Дружба д. 5/4, согласно письма ООО "УДСД" вх. №2815 от 22.10.2020г. С дополнительным отключением ф. 4 в ТП-342 для безопасного проведения работ.</t>
  </si>
  <si>
    <t>ТП-171 ЩО</t>
  </si>
  <si>
    <t>Перенос щита освещения в ТП-171.</t>
  </si>
  <si>
    <t>ТП-323 ЩУО</t>
  </si>
  <si>
    <t>Замена фотореле в ЩУО ТП-323, согласно письма ООО "Энергоспецсервис" вх.№2977 от 03.11.2020г.</t>
  </si>
  <si>
    <t>ТП-14 1Т</t>
  </si>
  <si>
    <t>Вывод в ремонт 1Т в ТП-14 для замены силового трансформатора с 1000 кВА на 630 кВА.</t>
  </si>
  <si>
    <t>23:31</t>
  </si>
  <si>
    <t>ТП-27 2С-0,4</t>
  </si>
  <si>
    <t>Вывод в ремонт 2С-0,4 кВ в ТП-27 для безопасного проведения работ по текущему ремонту электрооборудования и отходящих КЛ-0,4 кВ.</t>
  </si>
  <si>
    <t>ВЛ-0,4 "ТП-50 ф. 5, ф. 7"</t>
  </si>
  <si>
    <t xml:space="preserve">Вывод в ремонт ВЛ-0,4 "ТП-50 ф. 5, ф. 7" для демонтажа провода между опорами №3 и №3/1, согласно письму Администрации г. Новый Уренгой вх. №2990 от 05.11.2020г. </t>
  </si>
  <si>
    <t>ТП-171 2Т</t>
  </si>
  <si>
    <t>Вывод в ремонт 2Т в ТП-171 для замены силового трансформатора с 400 кВА на 1000 кВА.</t>
  </si>
  <si>
    <t>ТП-2 2С-0,4, ф. 5</t>
  </si>
  <si>
    <t xml:space="preserve">Вывод в ремонт для ремонта 2С-0,4 кВ, ф. 5 в ТП-2 для присоединения КЛ-0,4 кВ к Р-0,4  ф. 14 и в ВРУ-0,4 кВ ж/д ул. Сибирская д. 45. </t>
  </si>
  <si>
    <t>ТП-27 1С-0,4</t>
  </si>
  <si>
    <t>Вывод в ремонт 1С-0,4 кВ в ТП-27 для безопасного проведения работ по текущему ремонту электрооборудования и отходящих КЛ-0,4 кВ.</t>
  </si>
  <si>
    <t>ТП-171 1С-0,4, ф. 4</t>
  </si>
  <si>
    <t>Вывод в ремонт 1С-0,4 кВ, ф. 4 в ТП-171 для монтажа перемычки КЛ-0,4 кВ от Р-0,4 ф. 3 "Баклаборатория" к Р-0,4 ф. 4 "Резерв" и демонтажа шкафа учета ф. 13 "Адм. здание "Ямбург Транссервис (ул. Арктическая 27).</t>
  </si>
  <si>
    <t>03:01</t>
  </si>
  <si>
    <t>04:23</t>
  </si>
  <si>
    <t>ТП-14 2Т</t>
  </si>
  <si>
    <t>Вывод в ремонт 2Т в ТП-14 для замены силового трансформатора с 1000 кВА на 630 кВА.</t>
  </si>
  <si>
    <t>Вывод в ремонт 1Т в ТП-171 для замены силового трансформатора с 400 кВА на 1000 кВА.</t>
  </si>
  <si>
    <t>08:50</t>
  </si>
  <si>
    <t>22:22</t>
  </si>
  <si>
    <t>ТП-323 ф. 7, ф. 20</t>
  </si>
  <si>
    <t xml:space="preserve">Вывод в ремонт ф. 7, ф. 20 "Д/С "Росинка" в ТП-323 для подключения нового оборудования, согласно телефонограммы ООО "УЭВП" вх. №217 от 05.11.2020г. </t>
  </si>
  <si>
    <t>ТП-27 2С-10, 2Т</t>
  </si>
  <si>
    <t>Вывод в ремонт 2С-10, 2Т в ТП-27 для безопасного проведения работ по текущему ремонту электрооборудования и отходящих КЛ-10 кВ.</t>
  </si>
  <si>
    <t>ТП-58 ф. 33, ф. 40</t>
  </si>
  <si>
    <t>Присоединение КЛ-0,4 кВ "ВРУ-0,4 кВ реконструкции АБК под 36 квартирный трехэтажный трехсекционный ж/д (ИП Асанов Д.Р.)" к АВ-0,4 кВ 250 А ф. 33, ф. 40 (выполнение ТУ №34/18-1 от 02.11.2018г.).</t>
  </si>
  <si>
    <t>14:47</t>
  </si>
  <si>
    <t>КЛ-0,4 "ТП-43 ф. 22 - ВРУ-0,4 бассейна школы №2"</t>
  </si>
  <si>
    <t>Считать в ремонте КЛ-0,4 кВ "ТП-43 ф. 22 - ВРУ-0,4 бассейна школы №2" для отыскания и устранения места повреждения.</t>
  </si>
  <si>
    <t>ТП-27 1С-10, 1Т</t>
  </si>
  <si>
    <t>Вывод в ремонт 1С-10, 1Т в ТП-27 для безопасного проведения работ по текущему ремонту электрооборудования и отходящих КЛ-10 кВ.</t>
  </si>
  <si>
    <t>ТП-171 1С-0,4</t>
  </si>
  <si>
    <t>Вывод в ремонт 1С-0,4 кВ в ТП-171 для реконструкции 1С-0,4 кВ; заводки, монтажа концевой муфты, присоединения КЛ-0,4 кВ "Многоквартирный ж/д мкр. Дорожников" к Р-0,4 кВ вновь смонтированной ЩО-70 (ТУ №32/20 от 16.09.20г.)</t>
  </si>
  <si>
    <t>15:24</t>
  </si>
  <si>
    <t>ТП-43 ф. 29</t>
  </si>
  <si>
    <t>ТП-43 ф. 29 присоединение КЛ-0,4 кВ "ТП-43 ф. 22 - ВРУ-0,4 бассейна школы №2" к Р-0,4 кВ ф. 22 и в ВРУ-0,4 бассейна; а так же отсоединение КЛ-0,4 от Р-0,4 ф. 29 и в ВРУ-0,4 бассейна школы №2.</t>
  </si>
  <si>
    <t>17:51</t>
  </si>
  <si>
    <t>ТП-17 1С-0,4</t>
  </si>
  <si>
    <t>Вывод в ремонт 1С-0,4 кВ в ТП-17 для безопасного проведения работ по текущему ремонту электрооборудования и отходящих КЛ.</t>
  </si>
  <si>
    <t>16:14</t>
  </si>
  <si>
    <t xml:space="preserve">Вывод в ремонт АВ-0,4 100А ф. 1 в СН базы ПАЭС для переноса шкафа учета в связи с проведенеием реконструкции ЗРУ-1 ПАЭС. </t>
  </si>
  <si>
    <t>АВ-0,4 100А ф. 1 СН базы ПАЭС</t>
  </si>
  <si>
    <t>КЛ-0,4 "ТП-43 ф. 29 - ВРУ-0,4 бассейна школы №2"</t>
  </si>
  <si>
    <t>Считать в ремонте КЛ-0,4 кВ "ТП-43 ф. 29 - ВРУ-0,4 бассейна школы №2" для отыскания и устранения места повреждения.</t>
  </si>
  <si>
    <t>ТП-17 2С-0,4</t>
  </si>
  <si>
    <t>Вывод в ремонт 2С-0,4 кВ в ТП-17 для безопасного проведения работ по текущему ремонту электрооборудования и отходящих КЛ.</t>
  </si>
  <si>
    <t>ТП-20/К 1С-0,4</t>
  </si>
  <si>
    <t>Вывод в ремонт 1С-0,4 кВ в ТП-20/К для присоединения КЛ-0,4 кВ "ВРУ-0,4 Многоквартирный ж/д корпус 1,2"  к Р-0,4 ф.9, ф.13, ф.15 (выполнение ТУ №35/20 от 16.09.20г.) и присоединения КЛ-0,4 кВ "ВРУ-0,4 объекта Многоквартирный ж/д" к Р-0,4 ф.7 (выполнение ТУ №109/19-1 от 24.12.19г.) ООО "Гор-Строй".</t>
  </si>
  <si>
    <t>ТП-43 ф. 22</t>
  </si>
  <si>
    <t>Вывод в ремонт ф. 22 в ТП-43 для присоединения КЛ-0,4 кВ "ТП-43 ф. 29 - ВРУ-0,4 бассейна школы №2" в ВРУ-0,4 кВ бассейна и к Р-0,4 кВ ф. 29.</t>
  </si>
  <si>
    <t>16:25</t>
  </si>
  <si>
    <t>ТП-20/К 2С-0,4</t>
  </si>
  <si>
    <t>Вывод в ремонт 2С-0,4 кВ в ТП-20/К для присоединения КЛ-0,4 кВ "ВРУ-0,4 Многоквартирный ж/д корпус 1,2"  к Р-0,4 ф.2, ф.6, ф.14 (выполнение ТУ №35/20 от 16.09.20г.) и присоединения КЛ-0,4 кВ "ВРУ-0,4 объекта Многоквартирный ж/д" к Р-0,4 ф.8 (выполнение ТУ №109/19-1 от 24.12.19г.) ООО "Гор-Строй".</t>
  </si>
  <si>
    <t>16:58</t>
  </si>
  <si>
    <t>ТП-17 1С-10, 1Т</t>
  </si>
  <si>
    <t>Вывод в ремонт 1С-10 кВ, 1Т в ТП-17 для безопасного проведения работ по текущему ремонту электрооборудования и отходящих КЛ.</t>
  </si>
  <si>
    <t>ТП-17 2С-10, 2Т</t>
  </si>
  <si>
    <t>Вывод в ремонт 2С-10 кВ, 2Т в ТП-17 для безопасного проведения работ по текущему ремонту электрооборудования и отходящих КЛ.</t>
  </si>
  <si>
    <t>18:07</t>
  </si>
  <si>
    <t>ТП-171 ф. 3, ф. 4</t>
  </si>
  <si>
    <t>Вывод в ремонт ф. 3, ф. 4 в ТП-171 для демонтажа перемычки КЛ-0,4 кВ ф. 3, ф. 4 "Баклаборатория". (восстановление нормальной схемы электроснабжения Баклаборатории)</t>
  </si>
  <si>
    <t>01:10</t>
  </si>
  <si>
    <t>02:29</t>
  </si>
  <si>
    <t>РП-9 РУ-10</t>
  </si>
  <si>
    <t>Фазировка и присоединение вновь проложенных КЛ-10 кВ "РП-9 яч. 13 - ТП-371 яч. 5", КЛ-10 кВ "РП-9 яч. 14 - ТП-371 яч. 6" в яч. 13, яч. 14 РП-9.</t>
  </si>
  <si>
    <t xml:space="preserve">Вывод в ремонт ф. 7, ф. 20 "Д/С "Росинка" в ТП-323 для подключения кондиционеров, согласно телефонограммы УЭВП вх. №221 от 13.11.2020г. </t>
  </si>
  <si>
    <t>08:51</t>
  </si>
  <si>
    <t xml:space="preserve">Вывод в ремонт 2С-0,4 кВ, ф. 5 в ТП-2 для безопасного проведения работ по присоединению КЛ-0,4 кВ к Р-0,4  ф. 14 и в ВРУ-0,4 кВ ж/д ул. Сибирская д. 45. </t>
  </si>
  <si>
    <t xml:space="preserve">Вывод в ремонт 2С-6 кВ на ПС 35/6 Водозабор для замены прибора учета электрической энергии яч. 4 "В-6 2Т" ввод №2. </t>
  </si>
  <si>
    <t>ПС 35/6 Водозабор 2С-6</t>
  </si>
  <si>
    <t>КЛ-10 №1 "РП-7 яч. 32 - РП-4 яч. 12"</t>
  </si>
  <si>
    <t>Считать в ремонте КЛ-10 кВ №1 "РП-7 яч. 32 - РП-4 яч. 12" для ремонта КЛ-10 кВ.</t>
  </si>
  <si>
    <t>15:34</t>
  </si>
  <si>
    <t>05.11.2020</t>
  </si>
  <si>
    <t>20.11.2020</t>
  </si>
  <si>
    <t>22:33</t>
  </si>
  <si>
    <t>Вывод в ремонт КЛ-10 кВ №2 "РП-7 яч. 32 - РП-4 яч. 12" для разрезания, монтажа концевых кабельных муфт в местах разреза, испытания, и дальнейшего присоединения вновь проложенных КЛ-10 кВ в связи с выносом КЛ-10 кВ из-под пятна застройки.</t>
  </si>
  <si>
    <t>ТП-353 2С-10</t>
  </si>
  <si>
    <t>Вывод в ремонт 2С-10 кВ в ТП-353 для ремонта концевой кабельной заделки в яч. 4 "РП-13 яч. 16" ТП-353 .</t>
  </si>
  <si>
    <t>ТП-58 1С-10, 1Т</t>
  </si>
  <si>
    <t>Вывод в ремонт 1С-10 кВ, 1Т в ТП-58 для безопасного проведения работ по текущему ремонту электрооборудования и отходящих КЛ.</t>
  </si>
  <si>
    <t>08:48</t>
  </si>
  <si>
    <t>РУ-0,4 ТП-72</t>
  </si>
  <si>
    <t>Заводка и монтаж  концевых муфт на КЛ-0,4 кВ ф. 5 "ввод №1" и ф. 6 "ввод №2".</t>
  </si>
  <si>
    <t>19:14</t>
  </si>
  <si>
    <t>Вывод в ремонт ВЛ-0,4 кВ "ТП-32 ф. 7, ф. 8" оп.№ 6/1 для отсоединения от сетей электроснабжения дома по адресу ул. Звездная 4 на оп.№ 6/1 на основании письма АО "УЖС" вх. №2963 от 02.11.20г.</t>
  </si>
  <si>
    <t>ВЛ-0,4 "ТП-32 ф. 7, ф. 8" оп.№ 6/1</t>
  </si>
  <si>
    <t>ТП-58 1С-0,4</t>
  </si>
  <si>
    <t>Вывод в ремонт 1С-0,4 кВ в ТП-58 для безопасного проведения работ по текущему ремонту электрооборудования и отходящих КЛ.</t>
  </si>
  <si>
    <t>Вывод в ремонт 2С-0,4 кВ в ТП-171 для реконструкции 2С-0,4 кВ; заводки, монтажа концевой муфты, присоединения КЛ-0,4 кВ "Многоквартирный ж/д мкр. Дорожников" к Р-0,4 кВ ф. 22 в вновь смонтированном ЩО-70 (ТУ №32/20 от 16.09.20г.)</t>
  </si>
  <si>
    <t>ТП-1 Энтузиаст ф. 1</t>
  </si>
  <si>
    <t xml:space="preserve">Вывод в ремонт ф. 1 в ТП-1 Энтузиаст для проведения работ по присоединению на оп.№4/1 потребителя "Инд. ж/д" Николаева Н.А., выполнение ТУ №119/20 от 08.10.20г.. </t>
  </si>
  <si>
    <t>Вывод в ремонт 1С-0,4 кВ в ТП-72 для монтажа узла учета ф. 5.</t>
  </si>
  <si>
    <t>ТП-4/К 1,2Т</t>
  </si>
  <si>
    <t>Вывод в ремонт 1,2Т в ТП-4/К для замены 1Т с 1000 кВА на 630 кВА.</t>
  </si>
  <si>
    <t>ТП-58 2С-0,4</t>
  </si>
  <si>
    <t>Вывод в ремонт 2С-0,4 кВ в ТП-58 для безопасного проведения работ по текущему ремонту электрооборудования и отходящих КЛ.</t>
  </si>
  <si>
    <t>ШР-0,4 на оп. №34 ТП-355 ф. 9</t>
  </si>
  <si>
    <t>Вывод в ремонт ШР-0,4 кВ на оп. №34 ТП-355 ф. 9 для подключения ИЖС уч.№131 Бынзарь Е.В. на оп.№34 к 2Р (выполнение ТУ №86/20 от 01.09.2020г.).</t>
  </si>
  <si>
    <t>ТП-8/К 1С-0,4</t>
  </si>
  <si>
    <t>Вывод в ремонт 1С-0,4 кВ в ТП-8/К для безопасного проведения работ по установке дополнительного АВ-0,4 250А ф. 5  и присоединения КЛ-0,4 кВ "Объект общественного питания"  к АВ-0,4 250 А ф. 5 (Садыгов А.Г.о.) (выполнениеТУ №25/20-1 от 06.08.20г.).</t>
  </si>
  <si>
    <t>ТП-58 2С-10, 2Т</t>
  </si>
  <si>
    <t>Вывод в ремонт 2С-10 кВ, 2Т в ТП-58 для безопасного проведения работ по текущему ремонту электрооборудования и отходящих КЛ.</t>
  </si>
  <si>
    <t>ТП-21 ф. 4, ТП-22 ф. 3</t>
  </si>
  <si>
    <t xml:space="preserve">Вывод в ремонт ф. 4 В ТП-21, ф. 3 в ТП-22 "Д/С "Белоснежка" для подключения автоматизации теплового узла, согласно телефонограммы УЭВП вх. №222 от 13.11.2020г. </t>
  </si>
  <si>
    <t>ВЛ-0,4 "ТП-17/К ф.5"</t>
  </si>
  <si>
    <t>Вывод в ремонт ВЛ-0,4 кВ "ТП-17/К ф. 5" для безопасного производства работ по ремонту провода ВЛ-0,4 кВ с оп.№10 до траверсы ж/д ул. Тюменская 11.</t>
  </si>
  <si>
    <t>ТП-2 ф. 13, ф. 6</t>
  </si>
  <si>
    <t>Вывод в ремонт ф. 13, ф. 6 в ТП-2 для замены вводных шкафов в ВРУ-0,4 кВ блока вспомогательных помещений, согласно письму ГБУЗ ЯНАО "Новоуренгойский ПНД" вх.№2959 от 02.11.20г.</t>
  </si>
  <si>
    <t>ТП-29 1С-10</t>
  </si>
  <si>
    <t>Вывод в ремонт 1С-10 кВ в ТП-29 для установления причины короткого замыкания КЛ-10 кВ "ТП-29 яч. 7 - ТП-24 яч. 3".</t>
  </si>
  <si>
    <t>КЛ-10 "ТП-29 яч. 7 - ТП-24 яч. 3"</t>
  </si>
  <si>
    <t>Считать в ремонте КЛ-10 "ТП-29 яч. 7 - ТП-24 яч. 3" для ремонта КЛ-10 кВ.</t>
  </si>
  <si>
    <t>Вывод в ремонт В-10 яч. 14 "КНС-18" в РП-14 для проведения текущего ремонта 2Т ТП "КНС-18", согласно письму АО "УГВК" №3354 от 12.11.20г.</t>
  </si>
  <si>
    <t>ТП-171 РУ-0,4</t>
  </si>
  <si>
    <t>ТП-171 РУ-0,4 заводка, монтаж концевых муфт, присоединение КЛ-0,4 кВ "Многоквартирный ж/д мкр. Дорожников" к Р-0,4 кВ ф. 23, 24 "ВРУ-1", ф. 19 "ВРУ-2", ф. 20 "ВРУ-3" в вновь смонтированном ЩО-70 (выполнение ТУ №32/20 от 16.09.20г.)</t>
  </si>
  <si>
    <t>ТП-321 1С-10, 1Т</t>
  </si>
  <si>
    <t>Вывод в ремонт 1С-10 кВ, 1Т в ТП-321 для безопасного проведения работ по текущему ремонту электрооборудования и отходящих КЛ.</t>
  </si>
  <si>
    <t>ВЛ-6 "ПС Водозабор-2 яч. 24"</t>
  </si>
  <si>
    <t xml:space="preserve">Вывод в ремонт ВЛ-6 кВ "ПС Водозабор-2 яч. 24" для безопасного проведения работ по замене линейного разъединителя на опоре №44/3, согласно письму ООО "Уренгой-Сваркон". </t>
  </si>
  <si>
    <t>ТП-321 2С-10, 2Т</t>
  </si>
  <si>
    <t>Вывод в ремонт 2С-10 кВ, 2Т в ТП-321 для безопасного проведения работ по текущему ремонту электрооборудования и отходящих КЛ.</t>
  </si>
  <si>
    <t>Вывод в ремонт 2С-0,4 кВ в ТП-20/К для присоединения КЛ-0,4 кВ "ВРУ-0,4 Многоквартирный ж/д корпус 1,2"  к Р-0,4 ф.2, ф.6, (выполнение ТУ №35/20 от 16.09.20г.) ООО "Гор-Строй".</t>
  </si>
  <si>
    <t>ТП-321 1С-0,4</t>
  </si>
  <si>
    <t>Вывод в ремонт 1С-0,4 кВ в ТП-321 для безопасного проведения работ по текущему ремонту электрооборудования и отходящих КЛ.</t>
  </si>
  <si>
    <t>ТП-321 2С-0,4</t>
  </si>
  <si>
    <t>Вывод в ремонт 2С-0,4 кВ в ТП-321 для безопасного проведения работ по текущему ремонту электрооборудования и отходящих КЛ.</t>
  </si>
  <si>
    <t>ТП-4/К 1,2Т, 1,2С-0,4</t>
  </si>
  <si>
    <t>Вывод в ремонт 1,2Т, 1,2С-0,4 кВ в ТП-4/К для присоединения шин ВН и НН к 1Т.</t>
  </si>
  <si>
    <t>Вывод в ремонт 1С-0,4 кВ в ТП-72 для монтажа дополнительного АВ-0,4 кВ 40А ф. 9 "Шкаф уличного освещения" (выполнение ТУ №151/20 ООО "Гор-Строй") и АВ-0,4 кВ 50А ф. 11 "Резерв"; присоединения КЛ-0,4 кВ "Уличное освещение" к вновь смонтированному АВ-0,4 кВ 40А ф. 9.</t>
  </si>
  <si>
    <t>ПРОДЛЕНИЕ ДО 14.12.20г.</t>
  </si>
  <si>
    <t>ПС 35/6 Водозабор 1С-6</t>
  </si>
  <si>
    <t xml:space="preserve">Вывод в ремонт 1С-6 кВ на ПС 35/6 Водозабор для замены прибора учета электрической энергии яч. 3 "В-6 1Т" ввод №1. </t>
  </si>
  <si>
    <t>РП-14 В-10 яч. 14 "КНС-18"</t>
  </si>
  <si>
    <t>ПС Водозабор 1С-6</t>
  </si>
  <si>
    <t xml:space="preserve">Вывод в ремонт 1С-6 кВ на ПС 35/6 Водозабор для замены 1ТН-6 яч. 5. </t>
  </si>
  <si>
    <t>ПРОДЛЕНИЕ ДО 10.12.20г.</t>
  </si>
  <si>
    <t>ПРОДЛЕНИЕ ДО 02.12.20г.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</si>
</sst>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4"/>
  <sheetViews>
    <sheetView tabSelected="1" view="pageBreakPreview" zoomScaleNormal="85" zoomScaleSheetLayoutView="100" zoomScalePageLayoutView="55" workbookViewId="0">
      <selection activeCell="E148" sqref="E148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7" s="12" customFormat="1" ht="21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2" t="s">
        <v>22</v>
      </c>
    </row>
    <row r="3" spans="1:17" s="14" customFormat="1" ht="26.25" customHeight="1">
      <c r="A3" s="87" t="s">
        <v>3</v>
      </c>
      <c r="B3" s="87" t="s">
        <v>4</v>
      </c>
      <c r="C3" s="87" t="s">
        <v>5</v>
      </c>
      <c r="D3" s="89" t="s">
        <v>6</v>
      </c>
      <c r="E3" s="89" t="s">
        <v>7</v>
      </c>
      <c r="F3" s="91" t="s">
        <v>8</v>
      </c>
      <c r="G3" s="93"/>
      <c r="H3" s="95" t="s">
        <v>9</v>
      </c>
      <c r="I3" s="96"/>
      <c r="J3" s="95" t="s">
        <v>10</v>
      </c>
      <c r="K3" s="96"/>
      <c r="L3" s="70" t="s">
        <v>0</v>
      </c>
      <c r="M3" s="70" t="s">
        <v>1</v>
      </c>
      <c r="N3" s="57" t="s">
        <v>2</v>
      </c>
      <c r="O3" s="97" t="s">
        <v>11</v>
      </c>
      <c r="P3" s="51" t="s">
        <v>16</v>
      </c>
      <c r="Q3" s="13"/>
    </row>
    <row r="4" spans="1:17" s="14" customFormat="1" ht="26.25" customHeight="1">
      <c r="A4" s="88"/>
      <c r="B4" s="88"/>
      <c r="C4" s="88"/>
      <c r="D4" s="90"/>
      <c r="E4" s="90"/>
      <c r="F4" s="92"/>
      <c r="G4" s="94"/>
      <c r="H4" s="32" t="s">
        <v>12</v>
      </c>
      <c r="I4" s="33" t="s">
        <v>13</v>
      </c>
      <c r="J4" s="32" t="s">
        <v>12</v>
      </c>
      <c r="K4" s="33" t="s">
        <v>13</v>
      </c>
      <c r="L4" s="71"/>
      <c r="M4" s="71"/>
      <c r="N4" s="58"/>
      <c r="O4" s="98"/>
      <c r="P4" s="51"/>
      <c r="Q4" s="13"/>
    </row>
    <row r="5" spans="1:17" ht="30" customHeight="1">
      <c r="A5" s="59">
        <v>1</v>
      </c>
      <c r="B5" s="61">
        <v>1</v>
      </c>
      <c r="C5" s="61" t="s">
        <v>25</v>
      </c>
      <c r="D5" s="80" t="s">
        <v>91</v>
      </c>
      <c r="E5" s="82" t="s">
        <v>92</v>
      </c>
      <c r="F5" s="55" t="s">
        <v>30</v>
      </c>
      <c r="G5" s="1" t="s">
        <v>14</v>
      </c>
      <c r="H5" s="48">
        <v>44137</v>
      </c>
      <c r="I5" s="44">
        <v>0.33333333333333331</v>
      </c>
      <c r="J5" s="48">
        <v>44137</v>
      </c>
      <c r="K5" s="52" t="s">
        <v>44</v>
      </c>
      <c r="L5" s="65">
        <f t="shared" ref="L5:L65" si="0">IF(O5=$P$3,0,IF(H5=H6,P5-I5-(1-I6),P5-I5-(1-I6)+1))</f>
        <v>0.50000000000000011</v>
      </c>
      <c r="M5" s="67">
        <f t="shared" ref="M5" si="1">IF(O5=$P$3,0,IF(J5=J6,Q5-K5-(1-K6),Q5-K5-(1-K6)+1))</f>
        <v>0.33541666666666659</v>
      </c>
      <c r="N5" s="67">
        <f t="shared" ref="N5:N61" si="2">IF(L5&gt;M5,L5-M5,M5-L5)</f>
        <v>0.16458333333333353</v>
      </c>
      <c r="O5" s="97"/>
      <c r="P5" s="69">
        <f t="shared" ref="P5" si="3">IF(H6-H5=0,1,H6-H5)</f>
        <v>1</v>
      </c>
      <c r="Q5" s="56">
        <f t="shared" ref="Q5" si="4">IF(J6-J5=0,1,J6-J5)</f>
        <v>1</v>
      </c>
    </row>
    <row r="6" spans="1:17" ht="30" customHeight="1">
      <c r="A6" s="60"/>
      <c r="B6" s="62"/>
      <c r="C6" s="62"/>
      <c r="D6" s="81"/>
      <c r="E6" s="82"/>
      <c r="F6" s="55"/>
      <c r="G6" s="1" t="s">
        <v>15</v>
      </c>
      <c r="H6" s="48">
        <v>44137</v>
      </c>
      <c r="I6" s="53" t="s">
        <v>62</v>
      </c>
      <c r="J6" s="48">
        <v>44137</v>
      </c>
      <c r="K6" s="52" t="s">
        <v>93</v>
      </c>
      <c r="L6" s="66"/>
      <c r="M6" s="68"/>
      <c r="N6" s="68"/>
      <c r="O6" s="98"/>
      <c r="P6" s="69"/>
      <c r="Q6" s="56"/>
    </row>
    <row r="7" spans="1:17" ht="30" customHeight="1">
      <c r="A7" s="59">
        <v>2</v>
      </c>
      <c r="B7" s="61">
        <v>2</v>
      </c>
      <c r="C7" s="61" t="s">
        <v>25</v>
      </c>
      <c r="D7" s="80" t="s">
        <v>94</v>
      </c>
      <c r="E7" s="82" t="s">
        <v>95</v>
      </c>
      <c r="F7" s="55" t="s">
        <v>26</v>
      </c>
      <c r="G7" s="1" t="s">
        <v>14</v>
      </c>
      <c r="H7" s="48">
        <v>44137</v>
      </c>
      <c r="I7" s="53" t="s">
        <v>31</v>
      </c>
      <c r="J7" s="48">
        <v>44137</v>
      </c>
      <c r="K7" s="52" t="s">
        <v>37</v>
      </c>
      <c r="L7" s="65">
        <f t="shared" ref="L7:L67" si="5">IF(O7=$P$3,0,IF(H7=H8,P7-I7-(1-I8),P7-I7-(1-I8)+1))</f>
        <v>0.41666666666666674</v>
      </c>
      <c r="M7" s="67">
        <f t="shared" ref="M7" si="6">IF(O7=$P$3,0,IF(J7=J8,Q7-K7-(1-K8),Q7-K7-(1-K8)+1))</f>
        <v>0.29861111111111116</v>
      </c>
      <c r="N7" s="67">
        <f t="shared" ref="N7:N63" si="7">IF(L7&gt;M7,L7-M7,M7-L7)</f>
        <v>0.11805555555555558</v>
      </c>
      <c r="O7" s="76"/>
      <c r="P7" s="69">
        <f t="shared" ref="P7" si="8">IF(H8-H7=0,1,H8-H7)</f>
        <v>1</v>
      </c>
      <c r="Q7" s="56">
        <f t="shared" ref="Q7" si="9">IF(J8-J7=0,1,J8-J7)</f>
        <v>1</v>
      </c>
    </row>
    <row r="8" spans="1:17" ht="30" customHeight="1">
      <c r="A8" s="60"/>
      <c r="B8" s="62"/>
      <c r="C8" s="62"/>
      <c r="D8" s="81"/>
      <c r="E8" s="82"/>
      <c r="F8" s="55"/>
      <c r="G8" s="1" t="s">
        <v>15</v>
      </c>
      <c r="H8" s="48">
        <v>44137</v>
      </c>
      <c r="I8" s="53" t="s">
        <v>42</v>
      </c>
      <c r="J8" s="48">
        <v>44137</v>
      </c>
      <c r="K8" s="52" t="s">
        <v>96</v>
      </c>
      <c r="L8" s="66"/>
      <c r="M8" s="68"/>
      <c r="N8" s="68"/>
      <c r="O8" s="77"/>
      <c r="P8" s="69"/>
      <c r="Q8" s="56"/>
    </row>
    <row r="9" spans="1:17" ht="46.5" customHeight="1">
      <c r="A9" s="59">
        <v>3</v>
      </c>
      <c r="B9" s="61">
        <v>3</v>
      </c>
      <c r="C9" s="61" t="s">
        <v>25</v>
      </c>
      <c r="D9" s="80" t="s">
        <v>97</v>
      </c>
      <c r="E9" s="82" t="s">
        <v>98</v>
      </c>
      <c r="F9" s="55" t="s">
        <v>30</v>
      </c>
      <c r="G9" s="1" t="s">
        <v>14</v>
      </c>
      <c r="H9" s="48">
        <v>44137</v>
      </c>
      <c r="I9" s="47">
        <v>0.375</v>
      </c>
      <c r="J9" s="48">
        <v>44137</v>
      </c>
      <c r="K9" s="53" t="s">
        <v>69</v>
      </c>
      <c r="L9" s="65">
        <f t="shared" ref="L9" si="10">IF(O9=$P$3,0,IF(H9=H10,P9-I9-(1-I10),P9-I9-(1-I10)+1))</f>
        <v>0.35416666666666663</v>
      </c>
      <c r="M9" s="67">
        <f t="shared" ref="M9" si="11">IF(O9=$P$3,0,IF(J9=J10,Q9-K9-(1-K10),Q9-K9-(1-K10)+1))</f>
        <v>6.0416666666666674E-2</v>
      </c>
      <c r="N9" s="67">
        <f t="shared" ref="N9:N65" si="12">IF(L9&gt;M9,L9-M9,M9-L9)</f>
        <v>0.29374999999999996</v>
      </c>
      <c r="O9" s="76"/>
      <c r="P9" s="69">
        <f t="shared" ref="P9" si="13">IF(H10-H9=0,1,H10-H9)</f>
        <v>1</v>
      </c>
      <c r="Q9" s="56">
        <f t="shared" ref="Q9" si="14">IF(J10-J9=0,1,J10-J9)</f>
        <v>1</v>
      </c>
    </row>
    <row r="10" spans="1:17" ht="48.75" customHeight="1">
      <c r="A10" s="60"/>
      <c r="B10" s="62"/>
      <c r="C10" s="62"/>
      <c r="D10" s="81"/>
      <c r="E10" s="82"/>
      <c r="F10" s="55"/>
      <c r="G10" s="1" t="s">
        <v>15</v>
      </c>
      <c r="H10" s="48">
        <v>44137</v>
      </c>
      <c r="I10" s="47">
        <v>0.72916666666666663</v>
      </c>
      <c r="J10" s="48">
        <v>44137</v>
      </c>
      <c r="K10" s="22" t="s">
        <v>73</v>
      </c>
      <c r="L10" s="66"/>
      <c r="M10" s="68"/>
      <c r="N10" s="68"/>
      <c r="O10" s="77"/>
      <c r="P10" s="69"/>
      <c r="Q10" s="56"/>
    </row>
    <row r="11" spans="1:17" ht="30" customHeight="1">
      <c r="A11" s="59">
        <v>4</v>
      </c>
      <c r="B11" s="61">
        <v>4</v>
      </c>
      <c r="C11" s="61" t="s">
        <v>25</v>
      </c>
      <c r="D11" s="80" t="s">
        <v>212</v>
      </c>
      <c r="E11" s="82" t="s">
        <v>213</v>
      </c>
      <c r="F11" s="102" t="s">
        <v>30</v>
      </c>
      <c r="G11" s="1" t="s">
        <v>14</v>
      </c>
      <c r="H11" s="48">
        <v>44137</v>
      </c>
      <c r="I11" s="53" t="s">
        <v>34</v>
      </c>
      <c r="J11" s="48">
        <v>44137</v>
      </c>
      <c r="K11" s="52" t="s">
        <v>72</v>
      </c>
      <c r="L11" s="65">
        <f t="shared" ref="L11:L41" si="15">IF(O11=$P$3,0,IF(H11=H12,P11-I11-(1-I12),P11-I11-(1-I12)+1))</f>
        <v>24.125</v>
      </c>
      <c r="M11" s="67">
        <f t="shared" ref="M11" si="16">IF(O11=$P$3,0,IF(J11=J12,Q11-K11-(1-K12),Q11-K11-(1-K12)+1))</f>
        <v>24.090277777777775</v>
      </c>
      <c r="N11" s="67">
        <f t="shared" ref="N11" si="17">IF(L11&gt;M11,L11-M11,M11-L11)</f>
        <v>3.4722222222224985E-2</v>
      </c>
      <c r="O11" s="76"/>
      <c r="P11" s="69">
        <f t="shared" ref="P11" si="18">IF(H12-H11=0,1,H12-H11)</f>
        <v>24</v>
      </c>
      <c r="Q11" s="56">
        <f t="shared" ref="Q11" si="19">IF(J12-J11=0,1,J12-J11)</f>
        <v>24</v>
      </c>
    </row>
    <row r="12" spans="1:17" ht="48" customHeight="1">
      <c r="A12" s="60"/>
      <c r="B12" s="62"/>
      <c r="C12" s="62"/>
      <c r="D12" s="81"/>
      <c r="E12" s="82"/>
      <c r="F12" s="102"/>
      <c r="G12" s="1" t="s">
        <v>15</v>
      </c>
      <c r="H12" s="48">
        <v>44161</v>
      </c>
      <c r="I12" s="53" t="s">
        <v>33</v>
      </c>
      <c r="J12" s="48">
        <v>44161</v>
      </c>
      <c r="K12" s="52" t="s">
        <v>33</v>
      </c>
      <c r="L12" s="66"/>
      <c r="M12" s="68"/>
      <c r="N12" s="68"/>
      <c r="O12" s="77"/>
      <c r="P12" s="69"/>
      <c r="Q12" s="56"/>
    </row>
    <row r="13" spans="1:17" ht="30" customHeight="1">
      <c r="A13" s="59">
        <v>5</v>
      </c>
      <c r="B13" s="61">
        <v>5</v>
      </c>
      <c r="C13" s="61" t="s">
        <v>25</v>
      </c>
      <c r="D13" s="80" t="s">
        <v>99</v>
      </c>
      <c r="E13" s="82" t="s">
        <v>100</v>
      </c>
      <c r="F13" s="55" t="s">
        <v>26</v>
      </c>
      <c r="G13" s="1" t="s">
        <v>14</v>
      </c>
      <c r="H13" s="48">
        <v>44139</v>
      </c>
      <c r="I13" s="53" t="s">
        <v>31</v>
      </c>
      <c r="J13" s="48">
        <v>44139</v>
      </c>
      <c r="K13" s="52" t="s">
        <v>35</v>
      </c>
      <c r="L13" s="65">
        <f t="shared" si="15"/>
        <v>0.41666666666666674</v>
      </c>
      <c r="M13" s="67">
        <f t="shared" ref="M13" si="20">IF(O13=$P$3,0,IF(J13=J14,Q13-K13-(1-K14),Q13-K13-(1-K14)+1))</f>
        <v>0.34027777777777779</v>
      </c>
      <c r="N13" s="67">
        <f t="shared" si="2"/>
        <v>7.6388888888888951E-2</v>
      </c>
      <c r="O13" s="74"/>
      <c r="P13" s="69">
        <f t="shared" ref="P13" si="21">IF(H14-H13=0,1,H14-H13)</f>
        <v>1</v>
      </c>
      <c r="Q13" s="56">
        <f t="shared" ref="Q13" si="22">IF(J14-J13=0,1,J14-J13)</f>
        <v>1</v>
      </c>
    </row>
    <row r="14" spans="1:17" ht="30" customHeight="1">
      <c r="A14" s="60"/>
      <c r="B14" s="62"/>
      <c r="C14" s="62"/>
      <c r="D14" s="81"/>
      <c r="E14" s="82"/>
      <c r="F14" s="55"/>
      <c r="G14" s="1" t="s">
        <v>15</v>
      </c>
      <c r="H14" s="48">
        <v>44139</v>
      </c>
      <c r="I14" s="53" t="s">
        <v>42</v>
      </c>
      <c r="J14" s="48">
        <v>44139</v>
      </c>
      <c r="K14" s="52" t="s">
        <v>77</v>
      </c>
      <c r="L14" s="66"/>
      <c r="M14" s="68"/>
      <c r="N14" s="68"/>
      <c r="O14" s="75"/>
      <c r="P14" s="69"/>
      <c r="Q14" s="56"/>
    </row>
    <row r="15" spans="1:17" ht="30" customHeight="1">
      <c r="A15" s="59">
        <v>6</v>
      </c>
      <c r="B15" s="61">
        <v>6</v>
      </c>
      <c r="C15" s="61" t="s">
        <v>25</v>
      </c>
      <c r="D15" s="80" t="s">
        <v>103</v>
      </c>
      <c r="E15" s="82" t="s">
        <v>104</v>
      </c>
      <c r="F15" s="55" t="s">
        <v>30</v>
      </c>
      <c r="G15" s="1" t="s">
        <v>14</v>
      </c>
      <c r="H15" s="48">
        <v>44140</v>
      </c>
      <c r="I15" s="53" t="s">
        <v>31</v>
      </c>
      <c r="J15" s="48">
        <v>44140</v>
      </c>
      <c r="K15" s="52" t="s">
        <v>82</v>
      </c>
      <c r="L15" s="65">
        <f t="shared" si="0"/>
        <v>0.65625000000000011</v>
      </c>
      <c r="M15" s="67">
        <f t="shared" ref="M15" si="23">IF(O15=$P$3,0,IF(J15=J16,Q15-K15-(1-K16),Q15-K15-(1-K16)+1))</f>
        <v>0.61527777777777781</v>
      </c>
      <c r="N15" s="67">
        <f t="shared" si="7"/>
        <v>4.0972222222222299E-2</v>
      </c>
      <c r="O15" s="76"/>
      <c r="P15" s="69">
        <f t="shared" ref="P15" si="24">IF(H16-H15=0,1,H16-H15)</f>
        <v>1</v>
      </c>
      <c r="Q15" s="56">
        <f t="shared" ref="Q15" si="25">IF(J16-J15=0,1,J16-J15)</f>
        <v>1</v>
      </c>
    </row>
    <row r="16" spans="1:17" ht="30" customHeight="1">
      <c r="A16" s="60"/>
      <c r="B16" s="62"/>
      <c r="C16" s="62"/>
      <c r="D16" s="81"/>
      <c r="E16" s="82"/>
      <c r="F16" s="55"/>
      <c r="G16" s="1" t="s">
        <v>15</v>
      </c>
      <c r="H16" s="48">
        <v>44140</v>
      </c>
      <c r="I16" s="53" t="s">
        <v>83</v>
      </c>
      <c r="J16" s="48">
        <v>44140</v>
      </c>
      <c r="K16" s="52" t="s">
        <v>105</v>
      </c>
      <c r="L16" s="66"/>
      <c r="M16" s="68"/>
      <c r="N16" s="68"/>
      <c r="O16" s="77"/>
      <c r="P16" s="69"/>
      <c r="Q16" s="56"/>
    </row>
    <row r="17" spans="1:17" ht="33.75" customHeight="1">
      <c r="A17" s="59">
        <v>7</v>
      </c>
      <c r="B17" s="61">
        <v>7</v>
      </c>
      <c r="C17" s="61" t="s">
        <v>25</v>
      </c>
      <c r="D17" s="80" t="s">
        <v>106</v>
      </c>
      <c r="E17" s="82" t="s">
        <v>107</v>
      </c>
      <c r="F17" s="55" t="s">
        <v>26</v>
      </c>
      <c r="G17" s="1" t="s">
        <v>14</v>
      </c>
      <c r="H17" s="48">
        <v>44140</v>
      </c>
      <c r="I17" s="53" t="s">
        <v>31</v>
      </c>
      <c r="J17" s="48">
        <v>44140</v>
      </c>
      <c r="K17" s="52" t="s">
        <v>40</v>
      </c>
      <c r="L17" s="65">
        <f t="shared" si="5"/>
        <v>0.41666666666666674</v>
      </c>
      <c r="M17" s="67">
        <f t="shared" ref="M17" si="26">IF(O17=$P$3,0,IF(J17=J18,Q17-K17-(1-K18),Q17-K17-(1-K18)+1))</f>
        <v>0.13402777777777775</v>
      </c>
      <c r="N17" s="67">
        <f t="shared" si="12"/>
        <v>0.28263888888888899</v>
      </c>
      <c r="O17" s="76"/>
      <c r="P17" s="69">
        <f t="shared" ref="P17" si="27">IF(H18-H17=0,1,H18-H17)</f>
        <v>1</v>
      </c>
      <c r="Q17" s="56">
        <f t="shared" ref="Q17" si="28">IF(J18-J17=0,1,J18-J17)</f>
        <v>1</v>
      </c>
    </row>
    <row r="18" spans="1:17" ht="30" customHeight="1">
      <c r="A18" s="60"/>
      <c r="B18" s="62"/>
      <c r="C18" s="62"/>
      <c r="D18" s="81"/>
      <c r="E18" s="82"/>
      <c r="F18" s="55"/>
      <c r="G18" s="1" t="s">
        <v>15</v>
      </c>
      <c r="H18" s="48">
        <v>44140</v>
      </c>
      <c r="I18" s="53" t="s">
        <v>42</v>
      </c>
      <c r="J18" s="48">
        <v>44140</v>
      </c>
      <c r="K18" s="52" t="s">
        <v>87</v>
      </c>
      <c r="L18" s="66"/>
      <c r="M18" s="68"/>
      <c r="N18" s="68"/>
      <c r="O18" s="77"/>
      <c r="P18" s="69"/>
      <c r="Q18" s="56"/>
    </row>
    <row r="19" spans="1:17" ht="30" customHeight="1">
      <c r="A19" s="59">
        <v>8</v>
      </c>
      <c r="B19" s="61">
        <v>8</v>
      </c>
      <c r="C19" s="61" t="s">
        <v>25</v>
      </c>
      <c r="D19" s="80" t="s">
        <v>101</v>
      </c>
      <c r="E19" s="82" t="s">
        <v>102</v>
      </c>
      <c r="F19" s="55" t="s">
        <v>30</v>
      </c>
      <c r="G19" s="1" t="s">
        <v>14</v>
      </c>
      <c r="H19" s="48">
        <v>44139</v>
      </c>
      <c r="I19" s="53" t="s">
        <v>39</v>
      </c>
      <c r="J19" s="48">
        <v>44139</v>
      </c>
      <c r="K19" s="52" t="s">
        <v>70</v>
      </c>
      <c r="L19" s="65">
        <f t="shared" ref="L19" si="29">IF(O19=$P$3,0,IF(H19=H20,P19-I19-(1-I20),P19-I19-(1-I20)+1))</f>
        <v>0.41666666666666663</v>
      </c>
      <c r="M19" s="67">
        <f t="shared" ref="M19" si="30">IF(O19=$P$3,0,IF(J19=J20,Q19-K19-(1-K20),Q19-K19-(1-K20)+1))</f>
        <v>3.1944444444444331E-2</v>
      </c>
      <c r="N19" s="67">
        <f t="shared" ref="N19" si="31">IF(L19&gt;M19,L19-M19,M19-L19)</f>
        <v>0.3847222222222223</v>
      </c>
      <c r="O19" s="76"/>
      <c r="P19" s="69">
        <f t="shared" ref="P19" si="32">IF(H20-H19=0,1,H20-H19)</f>
        <v>1</v>
      </c>
      <c r="Q19" s="56">
        <f t="shared" ref="Q19" si="33">IF(J20-J19=0,1,J20-J19)</f>
        <v>1</v>
      </c>
    </row>
    <row r="20" spans="1:17" ht="30" customHeight="1">
      <c r="A20" s="60"/>
      <c r="B20" s="62"/>
      <c r="C20" s="62"/>
      <c r="D20" s="81"/>
      <c r="E20" s="82"/>
      <c r="F20" s="55"/>
      <c r="G20" s="1" t="s">
        <v>15</v>
      </c>
      <c r="H20" s="48">
        <v>44139</v>
      </c>
      <c r="I20" s="53" t="s">
        <v>62</v>
      </c>
      <c r="J20" s="48">
        <v>44139</v>
      </c>
      <c r="K20" s="52" t="s">
        <v>53</v>
      </c>
      <c r="L20" s="66"/>
      <c r="M20" s="68"/>
      <c r="N20" s="68"/>
      <c r="O20" s="77"/>
      <c r="P20" s="69"/>
      <c r="Q20" s="56"/>
    </row>
    <row r="21" spans="1:17" ht="30" customHeight="1">
      <c r="A21" s="59">
        <v>9</v>
      </c>
      <c r="B21" s="61">
        <v>9</v>
      </c>
      <c r="C21" s="61" t="s">
        <v>29</v>
      </c>
      <c r="D21" s="80" t="s">
        <v>108</v>
      </c>
      <c r="E21" s="82" t="s">
        <v>109</v>
      </c>
      <c r="F21" s="55" t="s">
        <v>30</v>
      </c>
      <c r="G21" s="1" t="s">
        <v>14</v>
      </c>
      <c r="H21" s="48">
        <v>44140</v>
      </c>
      <c r="I21" s="53" t="s">
        <v>36</v>
      </c>
      <c r="J21" s="48"/>
      <c r="K21" s="50"/>
      <c r="L21" s="65">
        <f t="shared" si="15"/>
        <v>0</v>
      </c>
      <c r="M21" s="67">
        <f t="shared" ref="M21" si="34">IF(O21=$P$3,0,IF(J21=J22,Q21-K21-(1-K22),Q21-K21-(1-K22)+1))</f>
        <v>0</v>
      </c>
      <c r="N21" s="67">
        <f t="shared" si="2"/>
        <v>0</v>
      </c>
      <c r="O21" s="78" t="s">
        <v>16</v>
      </c>
      <c r="P21" s="69">
        <f t="shared" ref="P21" si="35">IF(H22-H21=0,1,H22-H21)</f>
        <v>1</v>
      </c>
      <c r="Q21" s="56">
        <f t="shared" ref="Q21" si="36">IF(J22-J21=0,1,J22-J21)</f>
        <v>1</v>
      </c>
    </row>
    <row r="22" spans="1:17" ht="34.5" customHeight="1">
      <c r="A22" s="60"/>
      <c r="B22" s="62"/>
      <c r="C22" s="62"/>
      <c r="D22" s="81"/>
      <c r="E22" s="82"/>
      <c r="F22" s="55"/>
      <c r="G22" s="1" t="s">
        <v>15</v>
      </c>
      <c r="H22" s="48">
        <v>44140</v>
      </c>
      <c r="I22" s="53" t="s">
        <v>42</v>
      </c>
      <c r="J22" s="48"/>
      <c r="K22" s="50"/>
      <c r="L22" s="66"/>
      <c r="M22" s="68"/>
      <c r="N22" s="68"/>
      <c r="O22" s="79"/>
      <c r="P22" s="69"/>
      <c r="Q22" s="56"/>
    </row>
    <row r="23" spans="1:17" ht="30" customHeight="1">
      <c r="A23" s="59">
        <v>10</v>
      </c>
      <c r="B23" s="61">
        <v>10</v>
      </c>
      <c r="C23" s="61" t="s">
        <v>25</v>
      </c>
      <c r="D23" s="80" t="s">
        <v>110</v>
      </c>
      <c r="E23" s="82" t="s">
        <v>111</v>
      </c>
      <c r="F23" s="55" t="s">
        <v>30</v>
      </c>
      <c r="G23" s="1" t="s">
        <v>14</v>
      </c>
      <c r="H23" s="48">
        <v>44141</v>
      </c>
      <c r="I23" s="53" t="s">
        <v>31</v>
      </c>
      <c r="J23" s="2">
        <v>44141</v>
      </c>
      <c r="K23" s="52" t="s">
        <v>35</v>
      </c>
      <c r="L23" s="65">
        <f t="shared" ref="L23:L31" si="37">IF(O23=$P$3,0,IF(H23=H24,P23-I23-(1-I24),P23-I23-(1-I24)+1))</f>
        <v>0.54166666666666674</v>
      </c>
      <c r="M23" s="67">
        <f t="shared" ref="M23" si="38">IF(O23=$P$3,0,IF(J23=J24,Q23-K23-(1-K24),Q23-K23-(1-K24)+1))</f>
        <v>0.5</v>
      </c>
      <c r="N23" s="67">
        <f t="shared" si="7"/>
        <v>4.1666666666666741E-2</v>
      </c>
      <c r="O23" s="76"/>
      <c r="P23" s="69">
        <f t="shared" ref="P23" si="39">IF(H24-H23=0,1,H24-H23)</f>
        <v>1</v>
      </c>
      <c r="Q23" s="56">
        <f t="shared" ref="Q23" si="40">IF(J24-J23=0,1,J24-J23)</f>
        <v>1</v>
      </c>
    </row>
    <row r="24" spans="1:17" ht="30" customHeight="1">
      <c r="A24" s="60"/>
      <c r="B24" s="62"/>
      <c r="C24" s="62"/>
      <c r="D24" s="81"/>
      <c r="E24" s="82"/>
      <c r="F24" s="55"/>
      <c r="G24" s="1" t="s">
        <v>15</v>
      </c>
      <c r="H24" s="48">
        <v>44141</v>
      </c>
      <c r="I24" s="53" t="s">
        <v>60</v>
      </c>
      <c r="J24" s="2">
        <v>44141</v>
      </c>
      <c r="K24" s="52" t="s">
        <v>60</v>
      </c>
      <c r="L24" s="66"/>
      <c r="M24" s="68"/>
      <c r="N24" s="68"/>
      <c r="O24" s="77"/>
      <c r="P24" s="69"/>
      <c r="Q24" s="56"/>
    </row>
    <row r="25" spans="1:17" ht="36.75" customHeight="1">
      <c r="A25" s="59">
        <v>11</v>
      </c>
      <c r="B25" s="61">
        <v>11</v>
      </c>
      <c r="C25" s="61" t="s">
        <v>25</v>
      </c>
      <c r="D25" s="80" t="s">
        <v>129</v>
      </c>
      <c r="E25" s="82" t="s">
        <v>130</v>
      </c>
      <c r="F25" s="55" t="s">
        <v>30</v>
      </c>
      <c r="G25" s="1" t="s">
        <v>14</v>
      </c>
      <c r="H25" s="48">
        <v>44144</v>
      </c>
      <c r="I25" s="53" t="s">
        <v>31</v>
      </c>
      <c r="J25" s="2">
        <v>44144</v>
      </c>
      <c r="K25" s="52" t="s">
        <v>131</v>
      </c>
      <c r="L25" s="65">
        <f t="shared" si="37"/>
        <v>2.416666666666667</v>
      </c>
      <c r="M25" s="67">
        <f t="shared" ref="M25" si="41">IF(O25=$P$3,0,IF(J25=J26,Q25-K25-(1-K26),Q25-K25-(1-K26)+1))</f>
        <v>2.0687500000000001</v>
      </c>
      <c r="N25" s="67">
        <f t="shared" si="12"/>
        <v>0.34791666666666687</v>
      </c>
      <c r="O25" s="76"/>
      <c r="P25" s="69">
        <f t="shared" ref="P25" si="42">IF(H26-H25=0,1,H26-H25)</f>
        <v>2</v>
      </c>
      <c r="Q25" s="56">
        <f t="shared" ref="Q25" si="43">IF(J26-J25=0,1,J26-J25)</f>
        <v>2</v>
      </c>
    </row>
    <row r="26" spans="1:17" ht="43.5" customHeight="1">
      <c r="A26" s="60"/>
      <c r="B26" s="62"/>
      <c r="C26" s="62"/>
      <c r="D26" s="81"/>
      <c r="E26" s="82"/>
      <c r="F26" s="55"/>
      <c r="G26" s="1" t="s">
        <v>15</v>
      </c>
      <c r="H26" s="48">
        <v>44146</v>
      </c>
      <c r="I26" s="53" t="s">
        <v>42</v>
      </c>
      <c r="J26" s="2">
        <v>44146</v>
      </c>
      <c r="K26" s="52" t="s">
        <v>89</v>
      </c>
      <c r="L26" s="66"/>
      <c r="M26" s="68"/>
      <c r="N26" s="68"/>
      <c r="O26" s="77"/>
      <c r="P26" s="69"/>
      <c r="Q26" s="56"/>
    </row>
    <row r="27" spans="1:17" ht="30" customHeight="1">
      <c r="A27" s="59">
        <v>12</v>
      </c>
      <c r="B27" s="61">
        <v>12</v>
      </c>
      <c r="C27" s="61" t="s">
        <v>25</v>
      </c>
      <c r="D27" s="80" t="s">
        <v>112</v>
      </c>
      <c r="E27" s="82" t="s">
        <v>113</v>
      </c>
      <c r="F27" s="55" t="s">
        <v>30</v>
      </c>
      <c r="G27" s="1" t="s">
        <v>14</v>
      </c>
      <c r="H27" s="48">
        <v>44141</v>
      </c>
      <c r="I27" s="53" t="s">
        <v>34</v>
      </c>
      <c r="J27" s="48"/>
      <c r="K27" s="50"/>
      <c r="L27" s="65">
        <f t="shared" si="37"/>
        <v>0</v>
      </c>
      <c r="M27" s="67">
        <f t="shared" ref="M27" si="44">IF(O27=$P$3,0,IF(J27=J28,Q27-K27-(1-K28),Q27-K27-(1-K28)+1))</f>
        <v>0</v>
      </c>
      <c r="N27" s="67">
        <f t="shared" ref="N27" si="45">IF(L27&gt;M27,L27-M27,M27-L27)</f>
        <v>0</v>
      </c>
      <c r="O27" s="78" t="s">
        <v>16</v>
      </c>
      <c r="P27" s="69">
        <f t="shared" ref="P27" si="46">IF(H28-H27=0,1,H28-H27)</f>
        <v>1</v>
      </c>
      <c r="Q27" s="56">
        <f t="shared" ref="Q27" si="47">IF(J28-J27=0,1,J28-J27)</f>
        <v>1</v>
      </c>
    </row>
    <row r="28" spans="1:17" ht="30" customHeight="1">
      <c r="A28" s="60"/>
      <c r="B28" s="62"/>
      <c r="C28" s="62"/>
      <c r="D28" s="81"/>
      <c r="E28" s="82"/>
      <c r="F28" s="55"/>
      <c r="G28" s="1" t="s">
        <v>15</v>
      </c>
      <c r="H28" s="48">
        <v>44141</v>
      </c>
      <c r="I28" s="53" t="s">
        <v>52</v>
      </c>
      <c r="J28" s="48"/>
      <c r="K28" s="50"/>
      <c r="L28" s="66"/>
      <c r="M28" s="68"/>
      <c r="N28" s="68"/>
      <c r="O28" s="79"/>
      <c r="P28" s="69"/>
      <c r="Q28" s="56"/>
    </row>
    <row r="29" spans="1:17" ht="30" customHeight="1">
      <c r="A29" s="59">
        <v>13</v>
      </c>
      <c r="B29" s="61">
        <v>13</v>
      </c>
      <c r="C29" s="61" t="s">
        <v>25</v>
      </c>
      <c r="D29" s="80" t="s">
        <v>114</v>
      </c>
      <c r="E29" s="82" t="s">
        <v>115</v>
      </c>
      <c r="F29" s="55" t="s">
        <v>30</v>
      </c>
      <c r="G29" s="1" t="s">
        <v>14</v>
      </c>
      <c r="H29" s="48">
        <v>44141</v>
      </c>
      <c r="I29" s="53" t="s">
        <v>31</v>
      </c>
      <c r="J29" s="48"/>
      <c r="K29" s="50"/>
      <c r="L29" s="65">
        <f t="shared" si="37"/>
        <v>0</v>
      </c>
      <c r="M29" s="67">
        <f t="shared" ref="M29" si="48">IF(O29=$P$3,0,IF(J29=J30,Q29-K29-(1-K30),Q29-K29-(1-K30)+1))</f>
        <v>0</v>
      </c>
      <c r="N29" s="67">
        <f t="shared" si="2"/>
        <v>0</v>
      </c>
      <c r="O29" s="70" t="s">
        <v>16</v>
      </c>
      <c r="P29" s="69">
        <f t="shared" ref="P29" si="49">IF(H30-H29=0,1,H30-H29)</f>
        <v>1</v>
      </c>
      <c r="Q29" s="56">
        <f t="shared" ref="Q29" si="50">IF(J30-J29=0,1,J30-J29)</f>
        <v>1</v>
      </c>
    </row>
    <row r="30" spans="1:17" ht="33.75" customHeight="1">
      <c r="A30" s="60"/>
      <c r="B30" s="62"/>
      <c r="C30" s="62"/>
      <c r="D30" s="81"/>
      <c r="E30" s="82"/>
      <c r="F30" s="55"/>
      <c r="G30" s="1" t="s">
        <v>15</v>
      </c>
      <c r="H30" s="48">
        <v>44141</v>
      </c>
      <c r="I30" s="53" t="s">
        <v>42</v>
      </c>
      <c r="J30" s="48"/>
      <c r="K30" s="50"/>
      <c r="L30" s="66"/>
      <c r="M30" s="68"/>
      <c r="N30" s="68"/>
      <c r="O30" s="71"/>
      <c r="P30" s="69"/>
      <c r="Q30" s="56"/>
    </row>
    <row r="31" spans="1:17" ht="30" customHeight="1">
      <c r="A31" s="59">
        <v>14</v>
      </c>
      <c r="B31" s="61">
        <v>14</v>
      </c>
      <c r="C31" s="61" t="s">
        <v>29</v>
      </c>
      <c r="D31" s="80" t="s">
        <v>108</v>
      </c>
      <c r="E31" s="82" t="s">
        <v>109</v>
      </c>
      <c r="F31" s="55" t="s">
        <v>30</v>
      </c>
      <c r="G31" s="1" t="s">
        <v>14</v>
      </c>
      <c r="H31" s="48">
        <v>44141</v>
      </c>
      <c r="I31" s="53" t="s">
        <v>35</v>
      </c>
      <c r="J31" s="48">
        <v>44141</v>
      </c>
      <c r="K31" s="52" t="s">
        <v>81</v>
      </c>
      <c r="L31" s="65">
        <f t="shared" si="37"/>
        <v>0.125</v>
      </c>
      <c r="M31" s="67">
        <f t="shared" ref="M31" si="51">IF(O31=$P$3,0,IF(J31=J32,Q31-K31-(1-K32),Q31-K31-(1-K32)+1))</f>
        <v>3.2638888888888884E-2</v>
      </c>
      <c r="N31" s="67">
        <f t="shared" si="7"/>
        <v>9.2361111111111116E-2</v>
      </c>
      <c r="O31" s="76"/>
      <c r="P31" s="69">
        <f t="shared" ref="P31" si="52">IF(H32-H31=0,1,H32-H31)</f>
        <v>1</v>
      </c>
      <c r="Q31" s="56">
        <f t="shared" ref="Q31" si="53">IF(J32-J31=0,1,J32-J31)</f>
        <v>1</v>
      </c>
    </row>
    <row r="32" spans="1:17" ht="33.75" customHeight="1">
      <c r="A32" s="60"/>
      <c r="B32" s="62"/>
      <c r="C32" s="62"/>
      <c r="D32" s="81"/>
      <c r="E32" s="82"/>
      <c r="F32" s="55"/>
      <c r="G32" s="1" t="s">
        <v>15</v>
      </c>
      <c r="H32" s="48">
        <v>44141</v>
      </c>
      <c r="I32" s="53" t="s">
        <v>43</v>
      </c>
      <c r="J32" s="48">
        <v>44141</v>
      </c>
      <c r="K32" s="52" t="s">
        <v>88</v>
      </c>
      <c r="L32" s="66"/>
      <c r="M32" s="68"/>
      <c r="N32" s="68"/>
      <c r="O32" s="77"/>
      <c r="P32" s="69"/>
      <c r="Q32" s="56"/>
    </row>
    <row r="33" spans="1:17" ht="36.75" customHeight="1">
      <c r="A33" s="59">
        <v>15</v>
      </c>
      <c r="B33" s="61">
        <v>15</v>
      </c>
      <c r="C33" s="61" t="s">
        <v>25</v>
      </c>
      <c r="D33" s="80" t="s">
        <v>116</v>
      </c>
      <c r="E33" s="82" t="s">
        <v>117</v>
      </c>
      <c r="F33" s="55" t="s">
        <v>30</v>
      </c>
      <c r="G33" s="1" t="s">
        <v>14</v>
      </c>
      <c r="H33" s="48">
        <v>44142</v>
      </c>
      <c r="I33" s="53" t="s">
        <v>50</v>
      </c>
      <c r="J33" s="48">
        <v>44142</v>
      </c>
      <c r="K33" s="52" t="s">
        <v>118</v>
      </c>
      <c r="L33" s="65">
        <f t="shared" si="15"/>
        <v>8.333333333333337E-2</v>
      </c>
      <c r="M33" s="67">
        <f t="shared" ref="M33" si="54">IF(O33=$P$3,0,IF(J33=J34,Q33-K33-(1-K34),Q33-K33-(1-K34)+1))</f>
        <v>5.6944444444444464E-2</v>
      </c>
      <c r="N33" s="67">
        <f t="shared" si="12"/>
        <v>2.6388888888888906E-2</v>
      </c>
      <c r="O33" s="76"/>
      <c r="P33" s="69">
        <f t="shared" ref="P33" si="55">IF(H34-H33=0,1,H34-H33)</f>
        <v>1</v>
      </c>
      <c r="Q33" s="56">
        <f t="shared" ref="Q33" si="56">IF(J34-J33=0,1,J34-J33)</f>
        <v>1</v>
      </c>
    </row>
    <row r="34" spans="1:17" ht="42.75" customHeight="1">
      <c r="A34" s="60"/>
      <c r="B34" s="62"/>
      <c r="C34" s="62"/>
      <c r="D34" s="81"/>
      <c r="E34" s="82"/>
      <c r="F34" s="55"/>
      <c r="G34" s="1" t="s">
        <v>15</v>
      </c>
      <c r="H34" s="48">
        <v>44142</v>
      </c>
      <c r="I34" s="53" t="s">
        <v>58</v>
      </c>
      <c r="J34" s="48">
        <v>44142</v>
      </c>
      <c r="K34" s="52" t="s">
        <v>119</v>
      </c>
      <c r="L34" s="66"/>
      <c r="M34" s="68"/>
      <c r="N34" s="68"/>
      <c r="O34" s="77"/>
      <c r="P34" s="69"/>
      <c r="Q34" s="56"/>
    </row>
    <row r="35" spans="1:17" ht="30" customHeight="1">
      <c r="A35" s="59">
        <v>16</v>
      </c>
      <c r="B35" s="61">
        <v>16</v>
      </c>
      <c r="C35" s="61" t="s">
        <v>25</v>
      </c>
      <c r="D35" s="80" t="s">
        <v>120</v>
      </c>
      <c r="E35" s="82" t="s">
        <v>121</v>
      </c>
      <c r="F35" s="55" t="s">
        <v>30</v>
      </c>
      <c r="G35" s="1" t="s">
        <v>14</v>
      </c>
      <c r="H35" s="48">
        <v>44142</v>
      </c>
      <c r="I35" s="53" t="s">
        <v>31</v>
      </c>
      <c r="J35" s="2">
        <v>44142</v>
      </c>
      <c r="K35" s="52" t="s">
        <v>35</v>
      </c>
      <c r="L35" s="65">
        <f t="shared" si="0"/>
        <v>0.62500000000000011</v>
      </c>
      <c r="M35" s="67">
        <f t="shared" ref="M35" si="57">IF(O35=$P$3,0,IF(J35=J36,Q35-K35-(1-K36),Q35-K35-(1-K36)+1))</f>
        <v>0.54166666666666663</v>
      </c>
      <c r="N35" s="67">
        <f t="shared" ref="N35" si="58">IF(L35&gt;M35,L35-M35,M35-L35)</f>
        <v>8.3333333333333481E-2</v>
      </c>
      <c r="O35" s="76"/>
      <c r="P35" s="69">
        <f t="shared" ref="P35" si="59">IF(H36-H35=0,1,H36-H35)</f>
        <v>1</v>
      </c>
      <c r="Q35" s="56">
        <f t="shared" ref="Q35" si="60">IF(J36-J35=0,1,J36-J35)</f>
        <v>1</v>
      </c>
    </row>
    <row r="36" spans="1:17" ht="30" customHeight="1">
      <c r="A36" s="60"/>
      <c r="B36" s="62"/>
      <c r="C36" s="62"/>
      <c r="D36" s="81"/>
      <c r="E36" s="82"/>
      <c r="F36" s="55"/>
      <c r="G36" s="1" t="s">
        <v>15</v>
      </c>
      <c r="H36" s="48">
        <v>44142</v>
      </c>
      <c r="I36" s="53" t="s">
        <v>27</v>
      </c>
      <c r="J36" s="2">
        <v>44142</v>
      </c>
      <c r="K36" s="52" t="s">
        <v>64</v>
      </c>
      <c r="L36" s="66"/>
      <c r="M36" s="68"/>
      <c r="N36" s="68"/>
      <c r="O36" s="77"/>
      <c r="P36" s="69"/>
      <c r="Q36" s="56"/>
    </row>
    <row r="37" spans="1:17" ht="30" customHeight="1">
      <c r="A37" s="59">
        <v>17</v>
      </c>
      <c r="B37" s="61">
        <v>17</v>
      </c>
      <c r="C37" s="61" t="s">
        <v>25</v>
      </c>
      <c r="D37" s="80" t="s">
        <v>66</v>
      </c>
      <c r="E37" s="82" t="s">
        <v>122</v>
      </c>
      <c r="F37" s="55" t="s">
        <v>30</v>
      </c>
      <c r="G37" s="1" t="s">
        <v>14</v>
      </c>
      <c r="H37" s="48">
        <v>44143</v>
      </c>
      <c r="I37" s="53" t="s">
        <v>31</v>
      </c>
      <c r="J37" s="2">
        <v>44143</v>
      </c>
      <c r="K37" s="52" t="s">
        <v>123</v>
      </c>
      <c r="L37" s="65">
        <f t="shared" si="5"/>
        <v>0.62500000000000011</v>
      </c>
      <c r="M37" s="67">
        <f t="shared" ref="M37" si="61">IF(O37=$P$3,0,IF(J37=J38,Q37-K37-(1-K38),Q37-K37-(1-K38)+1))</f>
        <v>0.56388888888888888</v>
      </c>
      <c r="N37" s="67">
        <f t="shared" si="2"/>
        <v>6.1111111111111227E-2</v>
      </c>
      <c r="O37" s="97"/>
      <c r="P37" s="69">
        <f t="shared" ref="P37" si="62">IF(H38-H37=0,1,H38-H37)</f>
        <v>1</v>
      </c>
      <c r="Q37" s="56">
        <f t="shared" ref="Q37" si="63">IF(J38-J37=0,1,J38-J37)</f>
        <v>1</v>
      </c>
    </row>
    <row r="38" spans="1:17" ht="30" customHeight="1">
      <c r="A38" s="60"/>
      <c r="B38" s="62"/>
      <c r="C38" s="62"/>
      <c r="D38" s="81"/>
      <c r="E38" s="82"/>
      <c r="F38" s="55"/>
      <c r="G38" s="1" t="s">
        <v>15</v>
      </c>
      <c r="H38" s="48">
        <v>44143</v>
      </c>
      <c r="I38" s="53" t="s">
        <v>27</v>
      </c>
      <c r="J38" s="2">
        <v>44143</v>
      </c>
      <c r="K38" s="52" t="s">
        <v>124</v>
      </c>
      <c r="L38" s="66"/>
      <c r="M38" s="68"/>
      <c r="N38" s="68"/>
      <c r="O38" s="98"/>
      <c r="P38" s="69"/>
      <c r="Q38" s="56"/>
    </row>
    <row r="39" spans="1:17" ht="33.75" customHeight="1">
      <c r="A39" s="59">
        <v>18</v>
      </c>
      <c r="B39" s="61">
        <v>18</v>
      </c>
      <c r="C39" s="61" t="s">
        <v>25</v>
      </c>
      <c r="D39" s="80" t="s">
        <v>125</v>
      </c>
      <c r="E39" s="82" t="s">
        <v>126</v>
      </c>
      <c r="F39" s="55" t="s">
        <v>30</v>
      </c>
      <c r="G39" s="1" t="s">
        <v>14</v>
      </c>
      <c r="H39" s="48">
        <v>44143</v>
      </c>
      <c r="I39" s="53" t="s">
        <v>35</v>
      </c>
      <c r="J39" s="2">
        <v>44143</v>
      </c>
      <c r="K39" s="52" t="s">
        <v>68</v>
      </c>
      <c r="L39" s="65">
        <f t="shared" ref="L39" si="64">IF(O39=$P$3,0,IF(H39=H40,P39-I39-(1-I40),P39-I39-(1-I40)+1))</f>
        <v>8.3333333333333259E-2</v>
      </c>
      <c r="M39" s="67">
        <f t="shared" ref="M39" si="65">IF(O39=$P$3,0,IF(J39=J40,Q39-K39-(1-K40),Q39-K39-(1-K40)+1))</f>
        <v>6.0416666666666785E-2</v>
      </c>
      <c r="N39" s="67">
        <f t="shared" si="7"/>
        <v>2.2916666666666474E-2</v>
      </c>
      <c r="O39" s="76"/>
      <c r="P39" s="69">
        <f t="shared" ref="P39" si="66">IF(H40-H39=0,1,H40-H39)</f>
        <v>1</v>
      </c>
      <c r="Q39" s="56">
        <f t="shared" ref="Q39" si="67">IF(J40-J39=0,1,J40-J39)</f>
        <v>1</v>
      </c>
    </row>
    <row r="40" spans="1:17" ht="30" customHeight="1">
      <c r="A40" s="60"/>
      <c r="B40" s="62"/>
      <c r="C40" s="62"/>
      <c r="D40" s="81"/>
      <c r="E40" s="82"/>
      <c r="F40" s="55"/>
      <c r="G40" s="1" t="s">
        <v>15</v>
      </c>
      <c r="H40" s="48">
        <v>44143</v>
      </c>
      <c r="I40" s="53" t="s">
        <v>53</v>
      </c>
      <c r="J40" s="2">
        <v>44143</v>
      </c>
      <c r="K40" s="52" t="s">
        <v>86</v>
      </c>
      <c r="L40" s="66"/>
      <c r="M40" s="68"/>
      <c r="N40" s="68"/>
      <c r="O40" s="77"/>
      <c r="P40" s="69"/>
      <c r="Q40" s="56"/>
    </row>
    <row r="41" spans="1:17" ht="32.25" customHeight="1">
      <c r="A41" s="59">
        <v>19</v>
      </c>
      <c r="B41" s="61">
        <v>19</v>
      </c>
      <c r="C41" s="61" t="s">
        <v>25</v>
      </c>
      <c r="D41" s="80" t="s">
        <v>127</v>
      </c>
      <c r="E41" s="82" t="s">
        <v>128</v>
      </c>
      <c r="F41" s="55" t="s">
        <v>30</v>
      </c>
      <c r="G41" s="1" t="s">
        <v>14</v>
      </c>
      <c r="H41" s="48">
        <v>44144</v>
      </c>
      <c r="I41" s="53" t="s">
        <v>48</v>
      </c>
      <c r="J41" s="2">
        <v>44144</v>
      </c>
      <c r="K41" s="52" t="s">
        <v>80</v>
      </c>
      <c r="L41" s="65">
        <f t="shared" si="15"/>
        <v>0.95833333333333337</v>
      </c>
      <c r="M41" s="67">
        <f t="shared" ref="M41" si="68">IF(O41=$P$3,0,IF(J41=J42,Q41-K41-(1-K42),Q41-K41-(1-K42)+1))</f>
        <v>0.12638888888888888</v>
      </c>
      <c r="N41" s="67">
        <f t="shared" si="12"/>
        <v>0.83194444444444449</v>
      </c>
      <c r="O41" s="76"/>
      <c r="P41" s="69">
        <f t="shared" ref="P41" si="69">IF(H42-H41=0,1,H42-H41)</f>
        <v>1</v>
      </c>
      <c r="Q41" s="56">
        <f t="shared" ref="Q41" si="70">IF(J42-J41=0,1,J42-J41)</f>
        <v>1</v>
      </c>
    </row>
    <row r="42" spans="1:17" ht="30" customHeight="1">
      <c r="A42" s="60"/>
      <c r="B42" s="62"/>
      <c r="C42" s="62"/>
      <c r="D42" s="81"/>
      <c r="E42" s="82"/>
      <c r="F42" s="55"/>
      <c r="G42" s="1" t="s">
        <v>15</v>
      </c>
      <c r="H42" s="48">
        <v>44144</v>
      </c>
      <c r="I42" s="53" t="s">
        <v>27</v>
      </c>
      <c r="J42" s="2">
        <v>44144</v>
      </c>
      <c r="K42" s="52" t="s">
        <v>54</v>
      </c>
      <c r="L42" s="66"/>
      <c r="M42" s="68"/>
      <c r="N42" s="68"/>
      <c r="O42" s="77"/>
      <c r="P42" s="69"/>
      <c r="Q42" s="56"/>
    </row>
    <row r="43" spans="1:17" ht="30" customHeight="1">
      <c r="A43" s="59">
        <v>20</v>
      </c>
      <c r="B43" s="61">
        <v>20</v>
      </c>
      <c r="C43" s="61" t="s">
        <v>29</v>
      </c>
      <c r="D43" s="80" t="s">
        <v>175</v>
      </c>
      <c r="E43" s="82" t="s">
        <v>176</v>
      </c>
      <c r="F43" s="55" t="s">
        <v>30</v>
      </c>
      <c r="G43" s="1" t="s">
        <v>14</v>
      </c>
      <c r="H43" s="48">
        <v>44140</v>
      </c>
      <c r="I43" s="53" t="s">
        <v>177</v>
      </c>
      <c r="J43" s="53" t="s">
        <v>178</v>
      </c>
      <c r="K43" s="22" t="s">
        <v>177</v>
      </c>
      <c r="L43" s="65">
        <f t="shared" ref="L43" si="71">IF(O43=$P$3,0,IF(H43=H44,P43-I43-(1-I44),P43-I43-(1-I44)+1))</f>
        <v>15.309722222222224</v>
      </c>
      <c r="M43" s="67">
        <f t="shared" ref="M43" si="72">IF(O43=$P$3,0,IF(J43=J44,Q43-K43-(1-K44),Q43-K43-(1-K44)+1))</f>
        <v>15.290972222222223</v>
      </c>
      <c r="N43" s="67">
        <f t="shared" ref="N43" si="73">IF(L43&gt;M43,L43-M43,M43-L43)</f>
        <v>1.8750000000000711E-2</v>
      </c>
      <c r="O43" s="76"/>
      <c r="P43" s="69">
        <f t="shared" ref="P43" si="74">IF(H44-H43=0,1,H44-H43)</f>
        <v>15</v>
      </c>
      <c r="Q43" s="56">
        <f t="shared" ref="Q43" si="75">IF(J44-J43=0,1,J44-J43)</f>
        <v>15</v>
      </c>
    </row>
    <row r="44" spans="1:17" ht="30" customHeight="1">
      <c r="A44" s="60"/>
      <c r="B44" s="62"/>
      <c r="C44" s="62"/>
      <c r="D44" s="81"/>
      <c r="E44" s="82"/>
      <c r="F44" s="55"/>
      <c r="G44" s="1" t="s">
        <v>15</v>
      </c>
      <c r="H44" s="48">
        <v>44155</v>
      </c>
      <c r="I44" s="53" t="s">
        <v>27</v>
      </c>
      <c r="J44" s="22" t="s">
        <v>179</v>
      </c>
      <c r="K44" s="53" t="s">
        <v>180</v>
      </c>
      <c r="L44" s="66"/>
      <c r="M44" s="68"/>
      <c r="N44" s="68"/>
      <c r="O44" s="77"/>
      <c r="P44" s="69"/>
      <c r="Q44" s="56"/>
    </row>
    <row r="45" spans="1:17" ht="30" customHeight="1">
      <c r="A45" s="59">
        <v>21</v>
      </c>
      <c r="B45" s="61">
        <v>21</v>
      </c>
      <c r="C45" s="61" t="s">
        <v>29</v>
      </c>
      <c r="D45" s="80" t="s">
        <v>132</v>
      </c>
      <c r="E45" s="82" t="s">
        <v>133</v>
      </c>
      <c r="F45" s="55" t="s">
        <v>30</v>
      </c>
      <c r="G45" s="1" t="s">
        <v>14</v>
      </c>
      <c r="H45" s="48">
        <v>44143</v>
      </c>
      <c r="I45" s="53" t="s">
        <v>63</v>
      </c>
      <c r="J45" s="2">
        <v>44143</v>
      </c>
      <c r="K45" s="52" t="s">
        <v>63</v>
      </c>
      <c r="L45" s="65">
        <f t="shared" si="0"/>
        <v>2.0729166666666665</v>
      </c>
      <c r="M45" s="67">
        <f t="shared" ref="M45:M53" si="76">IF(O45=$P$3,0,IF(J45=J46,Q45-K45-(1-K46),Q45-K45-(1-K46)+1))</f>
        <v>2.0569444444444445</v>
      </c>
      <c r="N45" s="67">
        <f t="shared" si="2"/>
        <v>1.5972222222222054E-2</v>
      </c>
      <c r="O45" s="74"/>
      <c r="P45" s="69">
        <f t="shared" ref="P45" si="77">IF(H46-H45=0,1,H46-H45)</f>
        <v>2</v>
      </c>
      <c r="Q45" s="56">
        <f t="shared" ref="Q45" si="78">IF(J46-J45=0,1,J46-J45)</f>
        <v>2</v>
      </c>
    </row>
    <row r="46" spans="1:17" ht="30" customHeight="1">
      <c r="A46" s="60"/>
      <c r="B46" s="62"/>
      <c r="C46" s="62"/>
      <c r="D46" s="81"/>
      <c r="E46" s="82"/>
      <c r="F46" s="55"/>
      <c r="G46" s="1" t="s">
        <v>15</v>
      </c>
      <c r="H46" s="48">
        <v>44145</v>
      </c>
      <c r="I46" s="53" t="s">
        <v>45</v>
      </c>
      <c r="J46" s="2">
        <v>44145</v>
      </c>
      <c r="K46" s="52" t="s">
        <v>76</v>
      </c>
      <c r="L46" s="66"/>
      <c r="M46" s="68"/>
      <c r="N46" s="68"/>
      <c r="O46" s="75"/>
      <c r="P46" s="69"/>
      <c r="Q46" s="56"/>
    </row>
    <row r="47" spans="1:17" ht="33.75" customHeight="1">
      <c r="A47" s="59">
        <v>22</v>
      </c>
      <c r="B47" s="61">
        <v>22</v>
      </c>
      <c r="C47" s="61" t="s">
        <v>25</v>
      </c>
      <c r="D47" s="80" t="s">
        <v>134</v>
      </c>
      <c r="E47" s="82" t="s">
        <v>135</v>
      </c>
      <c r="F47" s="55" t="s">
        <v>26</v>
      </c>
      <c r="G47" s="1" t="s">
        <v>14</v>
      </c>
      <c r="H47" s="48"/>
      <c r="I47" s="49"/>
      <c r="J47" s="49"/>
      <c r="K47" s="49"/>
      <c r="L47" s="65">
        <f t="shared" si="0"/>
        <v>0</v>
      </c>
      <c r="M47" s="67">
        <f t="shared" si="76"/>
        <v>0</v>
      </c>
      <c r="N47" s="67">
        <f t="shared" si="7"/>
        <v>0</v>
      </c>
      <c r="O47" s="78" t="s">
        <v>16</v>
      </c>
      <c r="P47" s="69">
        <f t="shared" ref="P47" si="79">IF(H48-H47=0,1,H48-H47)</f>
        <v>1</v>
      </c>
      <c r="Q47" s="56">
        <f t="shared" ref="Q47" si="80">IF(J48-J47=0,1,J48-J47)</f>
        <v>1</v>
      </c>
    </row>
    <row r="48" spans="1:17" ht="30" customHeight="1">
      <c r="A48" s="60"/>
      <c r="B48" s="62"/>
      <c r="C48" s="62"/>
      <c r="D48" s="81"/>
      <c r="E48" s="82"/>
      <c r="F48" s="55"/>
      <c r="G48" s="1" t="s">
        <v>15</v>
      </c>
      <c r="H48" s="48"/>
      <c r="I48" s="49"/>
      <c r="J48" s="49"/>
      <c r="K48" s="49"/>
      <c r="L48" s="66"/>
      <c r="M48" s="68"/>
      <c r="N48" s="68"/>
      <c r="O48" s="79"/>
      <c r="P48" s="69"/>
      <c r="Q48" s="56"/>
    </row>
    <row r="49" spans="1:17" ht="50.25" customHeight="1">
      <c r="A49" s="59">
        <v>23</v>
      </c>
      <c r="B49" s="61">
        <v>23</v>
      </c>
      <c r="C49" s="61" t="s">
        <v>25</v>
      </c>
      <c r="D49" s="80" t="s">
        <v>136</v>
      </c>
      <c r="E49" s="82" t="s">
        <v>137</v>
      </c>
      <c r="F49" s="55" t="s">
        <v>30</v>
      </c>
      <c r="G49" s="1" t="s">
        <v>14</v>
      </c>
      <c r="H49" s="48">
        <v>44145</v>
      </c>
      <c r="I49" s="53" t="s">
        <v>31</v>
      </c>
      <c r="J49" s="2">
        <v>44145</v>
      </c>
      <c r="K49" s="52" t="s">
        <v>61</v>
      </c>
      <c r="L49" s="65">
        <f t="shared" si="0"/>
        <v>0.37500000000000011</v>
      </c>
      <c r="M49" s="67">
        <f t="shared" si="76"/>
        <v>0.23402777777777783</v>
      </c>
      <c r="N49" s="67">
        <f t="shared" si="12"/>
        <v>0.14097222222222228</v>
      </c>
      <c r="O49" s="76"/>
      <c r="P49" s="69">
        <f t="shared" ref="P49" si="81">IF(H50-H49=0,1,H50-H49)</f>
        <v>1</v>
      </c>
      <c r="Q49" s="56">
        <f t="shared" ref="Q49" si="82">IF(J50-J49=0,1,J50-J49)</f>
        <v>1</v>
      </c>
    </row>
    <row r="50" spans="1:17" ht="42.75" customHeight="1">
      <c r="A50" s="60"/>
      <c r="B50" s="62"/>
      <c r="C50" s="62"/>
      <c r="D50" s="81"/>
      <c r="E50" s="82"/>
      <c r="F50" s="55"/>
      <c r="G50" s="1" t="s">
        <v>15</v>
      </c>
      <c r="H50" s="48">
        <v>44145</v>
      </c>
      <c r="I50" s="53" t="s">
        <v>33</v>
      </c>
      <c r="J50" s="2">
        <v>44145</v>
      </c>
      <c r="K50" s="52" t="s">
        <v>138</v>
      </c>
      <c r="L50" s="66"/>
      <c r="M50" s="68"/>
      <c r="N50" s="68"/>
      <c r="O50" s="77"/>
      <c r="P50" s="69"/>
      <c r="Q50" s="56"/>
    </row>
    <row r="51" spans="1:17" ht="30" customHeight="1">
      <c r="A51" s="59">
        <v>24</v>
      </c>
      <c r="B51" s="61">
        <v>24</v>
      </c>
      <c r="C51" s="61" t="s">
        <v>29</v>
      </c>
      <c r="D51" s="80" t="s">
        <v>139</v>
      </c>
      <c r="E51" s="82" t="s">
        <v>140</v>
      </c>
      <c r="F51" s="55" t="s">
        <v>30</v>
      </c>
      <c r="G51" s="1" t="s">
        <v>14</v>
      </c>
      <c r="H51" s="48">
        <v>44145</v>
      </c>
      <c r="I51" s="53" t="s">
        <v>63</v>
      </c>
      <c r="J51" s="2">
        <v>44145</v>
      </c>
      <c r="K51" s="52" t="s">
        <v>79</v>
      </c>
      <c r="L51" s="65">
        <f t="shared" si="0"/>
        <v>3.125E-2</v>
      </c>
      <c r="M51" s="67">
        <f t="shared" si="76"/>
        <v>1.8055555555555491E-2</v>
      </c>
      <c r="N51" s="67">
        <f t="shared" ref="N51" si="83">IF(L51&gt;M51,L51-M51,M51-L51)</f>
        <v>1.3194444444444509E-2</v>
      </c>
      <c r="O51" s="76"/>
      <c r="P51" s="69">
        <f t="shared" ref="P51" si="84">IF(H52-H51=0,1,H52-H51)</f>
        <v>1</v>
      </c>
      <c r="Q51" s="56">
        <f t="shared" ref="Q51" si="85">IF(J52-J51=0,1,J52-J51)</f>
        <v>1</v>
      </c>
    </row>
    <row r="52" spans="1:17" ht="33.75" customHeight="1">
      <c r="A52" s="60"/>
      <c r="B52" s="62"/>
      <c r="C52" s="62"/>
      <c r="D52" s="81"/>
      <c r="E52" s="82"/>
      <c r="F52" s="55"/>
      <c r="G52" s="1" t="s">
        <v>15</v>
      </c>
      <c r="H52" s="48">
        <v>44145</v>
      </c>
      <c r="I52" s="53" t="s">
        <v>42</v>
      </c>
      <c r="J52" s="2">
        <v>44145</v>
      </c>
      <c r="K52" s="52" t="s">
        <v>141</v>
      </c>
      <c r="L52" s="66"/>
      <c r="M52" s="68"/>
      <c r="N52" s="68"/>
      <c r="O52" s="77"/>
      <c r="P52" s="69"/>
      <c r="Q52" s="56"/>
    </row>
    <row r="53" spans="1:17" ht="30" customHeight="1">
      <c r="A53" s="59">
        <v>25</v>
      </c>
      <c r="B53" s="61">
        <v>25</v>
      </c>
      <c r="C53" s="61" t="s">
        <v>29</v>
      </c>
      <c r="D53" s="80" t="s">
        <v>147</v>
      </c>
      <c r="E53" s="82" t="s">
        <v>148</v>
      </c>
      <c r="F53" s="55" t="s">
        <v>30</v>
      </c>
      <c r="G53" s="1" t="s">
        <v>14</v>
      </c>
      <c r="H53" s="48">
        <v>44145</v>
      </c>
      <c r="I53" s="53" t="s">
        <v>141</v>
      </c>
      <c r="J53" s="2">
        <v>44145</v>
      </c>
      <c r="K53" s="52" t="s">
        <v>141</v>
      </c>
      <c r="L53" s="65">
        <f t="shared" si="0"/>
        <v>2.0062500000000001</v>
      </c>
      <c r="M53" s="67">
        <f t="shared" si="76"/>
        <v>1.9444444444444446</v>
      </c>
      <c r="N53" s="67">
        <f t="shared" si="2"/>
        <v>6.1805555555555447E-2</v>
      </c>
      <c r="O53" s="97"/>
      <c r="P53" s="69">
        <f t="shared" ref="P53" si="86">IF(H54-H53=0,1,H54-H53)</f>
        <v>2</v>
      </c>
      <c r="Q53" s="56">
        <f t="shared" ref="Q53" si="87">IF(J54-J53=0,1,J54-J53)</f>
        <v>2</v>
      </c>
    </row>
    <row r="54" spans="1:17" ht="30" customHeight="1">
      <c r="A54" s="60"/>
      <c r="B54" s="62"/>
      <c r="C54" s="62"/>
      <c r="D54" s="81"/>
      <c r="E54" s="82"/>
      <c r="F54" s="55"/>
      <c r="G54" s="1" t="s">
        <v>15</v>
      </c>
      <c r="H54" s="48">
        <v>44147</v>
      </c>
      <c r="I54" s="53" t="s">
        <v>42</v>
      </c>
      <c r="J54" s="2">
        <v>44147</v>
      </c>
      <c r="K54" s="52" t="s">
        <v>84</v>
      </c>
      <c r="L54" s="66"/>
      <c r="M54" s="68"/>
      <c r="N54" s="68"/>
      <c r="O54" s="98"/>
      <c r="P54" s="69"/>
      <c r="Q54" s="56"/>
    </row>
    <row r="55" spans="1:17" ht="30" customHeight="1">
      <c r="A55" s="59">
        <v>26</v>
      </c>
      <c r="B55" s="61">
        <v>26</v>
      </c>
      <c r="C55" s="61" t="s">
        <v>25</v>
      </c>
      <c r="D55" s="80" t="s">
        <v>142</v>
      </c>
      <c r="E55" s="82" t="s">
        <v>143</v>
      </c>
      <c r="F55" s="55" t="s">
        <v>26</v>
      </c>
      <c r="G55" s="1" t="s">
        <v>14</v>
      </c>
      <c r="H55" s="48">
        <v>44146</v>
      </c>
      <c r="I55" s="53" t="s">
        <v>31</v>
      </c>
      <c r="J55" s="2">
        <v>44146</v>
      </c>
      <c r="K55" s="52" t="s">
        <v>85</v>
      </c>
      <c r="L55" s="65">
        <f t="shared" si="0"/>
        <v>0.37500000000000011</v>
      </c>
      <c r="M55" s="67">
        <f t="shared" ref="M55" si="88">IF(O55=$P$3,0,IF(J55=J56,Q55-K55-(1-K56),Q55-K55-(1-K56)+1))</f>
        <v>0.27222222222222237</v>
      </c>
      <c r="N55" s="67">
        <f t="shared" si="7"/>
        <v>0.10277777777777775</v>
      </c>
      <c r="O55" s="76"/>
      <c r="P55" s="69">
        <f t="shared" ref="P55" si="89">IF(H56-H55=0,1,H56-H55)</f>
        <v>1</v>
      </c>
      <c r="Q55" s="56">
        <f t="shared" ref="Q55" si="90">IF(J56-J55=0,1,J56-J55)</f>
        <v>1</v>
      </c>
    </row>
    <row r="56" spans="1:17" ht="30" customHeight="1">
      <c r="A56" s="60"/>
      <c r="B56" s="62"/>
      <c r="C56" s="62"/>
      <c r="D56" s="81"/>
      <c r="E56" s="82"/>
      <c r="F56" s="55"/>
      <c r="G56" s="1" t="s">
        <v>15</v>
      </c>
      <c r="H56" s="48">
        <v>44146</v>
      </c>
      <c r="I56" s="53" t="s">
        <v>33</v>
      </c>
      <c r="J56" s="2">
        <v>44146</v>
      </c>
      <c r="K56" s="52" t="s">
        <v>144</v>
      </c>
      <c r="L56" s="66"/>
      <c r="M56" s="68"/>
      <c r="N56" s="68"/>
      <c r="O56" s="77"/>
      <c r="P56" s="69"/>
      <c r="Q56" s="56"/>
    </row>
    <row r="57" spans="1:17" ht="30" customHeight="1">
      <c r="A57" s="59">
        <v>27</v>
      </c>
      <c r="B57" s="61">
        <v>27</v>
      </c>
      <c r="C57" s="61" t="s">
        <v>25</v>
      </c>
      <c r="D57" s="80" t="s">
        <v>149</v>
      </c>
      <c r="E57" s="82" t="s">
        <v>150</v>
      </c>
      <c r="F57" s="55" t="s">
        <v>26</v>
      </c>
      <c r="G57" s="1" t="s">
        <v>14</v>
      </c>
      <c r="H57" s="48">
        <v>44147</v>
      </c>
      <c r="I57" s="53" t="s">
        <v>31</v>
      </c>
      <c r="J57" s="2">
        <v>44147</v>
      </c>
      <c r="K57" s="52" t="s">
        <v>46</v>
      </c>
      <c r="L57" s="65">
        <f t="shared" si="5"/>
        <v>0.37500000000000011</v>
      </c>
      <c r="M57" s="67">
        <f t="shared" ref="M57" si="91">IF(O57=$P$3,0,IF(J57=J58,Q57-K57-(1-K58),Q57-K57-(1-K58)+1))</f>
        <v>9.1666666666666563E-2</v>
      </c>
      <c r="N57" s="67">
        <f t="shared" si="12"/>
        <v>0.28333333333333355</v>
      </c>
      <c r="O57" s="76"/>
      <c r="P57" s="69">
        <f t="shared" ref="P57" si="92">IF(H58-H57=0,1,H58-H57)</f>
        <v>1</v>
      </c>
      <c r="Q57" s="56">
        <f t="shared" ref="Q57" si="93">IF(J58-J57=0,1,J58-J57)</f>
        <v>1</v>
      </c>
    </row>
    <row r="58" spans="1:17" ht="30" customHeight="1">
      <c r="A58" s="60"/>
      <c r="B58" s="62"/>
      <c r="C58" s="62"/>
      <c r="D58" s="81"/>
      <c r="E58" s="82"/>
      <c r="F58" s="55"/>
      <c r="G58" s="1" t="s">
        <v>15</v>
      </c>
      <c r="H58" s="48">
        <v>44147</v>
      </c>
      <c r="I58" s="53" t="s">
        <v>33</v>
      </c>
      <c r="J58" s="2">
        <v>44147</v>
      </c>
      <c r="K58" s="52" t="s">
        <v>49</v>
      </c>
      <c r="L58" s="66"/>
      <c r="M58" s="68"/>
      <c r="N58" s="68"/>
      <c r="O58" s="77"/>
      <c r="P58" s="69"/>
      <c r="Q58" s="56"/>
    </row>
    <row r="59" spans="1:17" ht="30" customHeight="1">
      <c r="A59" s="59">
        <v>28</v>
      </c>
      <c r="B59" s="61">
        <v>28</v>
      </c>
      <c r="C59" s="61" t="s">
        <v>29</v>
      </c>
      <c r="D59" s="80" t="s">
        <v>146</v>
      </c>
      <c r="E59" s="82" t="s">
        <v>145</v>
      </c>
      <c r="F59" s="55" t="s">
        <v>30</v>
      </c>
      <c r="G59" s="1" t="s">
        <v>14</v>
      </c>
      <c r="H59" s="48">
        <v>44146</v>
      </c>
      <c r="I59" s="53" t="s">
        <v>53</v>
      </c>
      <c r="J59" s="2">
        <v>44146</v>
      </c>
      <c r="K59" s="52" t="s">
        <v>67</v>
      </c>
      <c r="L59" s="65">
        <f t="shared" ref="L59" si="94">IF(O59=$P$3,0,IF(H59=H60,P59-I59-(1-I60),P59-I59-(1-I60)+1))</f>
        <v>4.1666666666666741E-2</v>
      </c>
      <c r="M59" s="67">
        <f t="shared" ref="M59" si="95">IF(O59=$P$3,0,IF(J59=J60,Q59-K59-(1-K60),Q59-K59-(1-K60)+1))</f>
        <v>1.736111111111116E-2</v>
      </c>
      <c r="N59" s="67">
        <f t="shared" ref="N59" si="96">IF(L59&gt;M59,L59-M59,M59-L59)</f>
        <v>2.430555555555558E-2</v>
      </c>
      <c r="O59" s="76"/>
      <c r="P59" s="69">
        <f t="shared" ref="P59" si="97">IF(H60-H59=0,1,H60-H59)</f>
        <v>1</v>
      </c>
      <c r="Q59" s="56">
        <f t="shared" ref="Q59" si="98">IF(J60-J59=0,1,J60-J59)</f>
        <v>1</v>
      </c>
    </row>
    <row r="60" spans="1:17" ht="30" customHeight="1">
      <c r="A60" s="60"/>
      <c r="B60" s="62"/>
      <c r="C60" s="62"/>
      <c r="D60" s="81"/>
      <c r="E60" s="82"/>
      <c r="F60" s="55"/>
      <c r="G60" s="1" t="s">
        <v>15</v>
      </c>
      <c r="H60" s="48">
        <v>44146</v>
      </c>
      <c r="I60" s="53" t="s">
        <v>43</v>
      </c>
      <c r="J60" s="2">
        <v>44146</v>
      </c>
      <c r="K60" s="52" t="s">
        <v>32</v>
      </c>
      <c r="L60" s="66"/>
      <c r="M60" s="68"/>
      <c r="N60" s="68"/>
      <c r="O60" s="77"/>
      <c r="P60" s="69"/>
      <c r="Q60" s="56"/>
    </row>
    <row r="61" spans="1:17" ht="30" customHeight="1">
      <c r="A61" s="59">
        <v>29</v>
      </c>
      <c r="B61" s="61">
        <v>29</v>
      </c>
      <c r="C61" s="61" t="s">
        <v>29</v>
      </c>
      <c r="D61" s="80" t="s">
        <v>214</v>
      </c>
      <c r="E61" s="82" t="s">
        <v>215</v>
      </c>
      <c r="F61" s="102" t="s">
        <v>30</v>
      </c>
      <c r="G61" s="1" t="s">
        <v>14</v>
      </c>
      <c r="H61" s="48">
        <v>44146</v>
      </c>
      <c r="I61" s="53" t="s">
        <v>35</v>
      </c>
      <c r="J61" s="2"/>
      <c r="K61" s="50"/>
      <c r="L61" s="65">
        <v>0</v>
      </c>
      <c r="M61" s="67">
        <f t="shared" ref="M61" si="99">IF(O61=$P$3,0,IF(J61=J62,Q61-K61-(1-K62),Q61-K61-(1-K62)+1))</f>
        <v>0</v>
      </c>
      <c r="N61" s="67">
        <f t="shared" si="2"/>
        <v>0</v>
      </c>
      <c r="O61" s="74" t="s">
        <v>235</v>
      </c>
      <c r="P61" s="69">
        <f t="shared" ref="P61" si="100">IF(H62-H61=0,1,H62-H61)</f>
        <v>33</v>
      </c>
      <c r="Q61" s="56">
        <f t="shared" ref="Q61" si="101">IF(J62-J61=0,1,J62-J61)</f>
        <v>1</v>
      </c>
    </row>
    <row r="62" spans="1:17" ht="30" customHeight="1">
      <c r="A62" s="60"/>
      <c r="B62" s="62"/>
      <c r="C62" s="62"/>
      <c r="D62" s="81"/>
      <c r="E62" s="82"/>
      <c r="F62" s="102"/>
      <c r="G62" s="1" t="s">
        <v>15</v>
      </c>
      <c r="H62" s="48">
        <v>44179</v>
      </c>
      <c r="I62" s="53" t="s">
        <v>27</v>
      </c>
      <c r="J62" s="2"/>
      <c r="K62" s="50"/>
      <c r="L62" s="66"/>
      <c r="M62" s="68"/>
      <c r="N62" s="68"/>
      <c r="O62" s="75"/>
      <c r="P62" s="69"/>
      <c r="Q62" s="56"/>
    </row>
    <row r="63" spans="1:17" ht="30" customHeight="1">
      <c r="A63" s="59">
        <v>30</v>
      </c>
      <c r="B63" s="61">
        <v>30</v>
      </c>
      <c r="C63" s="61" t="s">
        <v>29</v>
      </c>
      <c r="D63" s="80" t="s">
        <v>216</v>
      </c>
      <c r="E63" s="82" t="s">
        <v>217</v>
      </c>
      <c r="F63" s="102" t="s">
        <v>30</v>
      </c>
      <c r="G63" s="1" t="s">
        <v>14</v>
      </c>
      <c r="H63" s="48">
        <v>44146</v>
      </c>
      <c r="I63" s="53" t="s">
        <v>35</v>
      </c>
      <c r="J63" s="2"/>
      <c r="K63" s="50"/>
      <c r="L63" s="65">
        <v>0</v>
      </c>
      <c r="M63" s="67">
        <f t="shared" ref="M63" si="102">IF(O63=$P$3,0,IF(J63=J64,Q63-K63-(1-K64),Q63-K63-(1-K64)+1))</f>
        <v>0</v>
      </c>
      <c r="N63" s="67">
        <f t="shared" si="7"/>
        <v>0</v>
      </c>
      <c r="O63" s="74" t="s">
        <v>235</v>
      </c>
      <c r="P63" s="69">
        <f t="shared" ref="P63" si="103">IF(H64-H63=0,1,H64-H63)</f>
        <v>33</v>
      </c>
      <c r="Q63" s="56">
        <f t="shared" ref="Q63" si="104">IF(J64-J63=0,1,J64-J63)</f>
        <v>1</v>
      </c>
    </row>
    <row r="64" spans="1:17" ht="30" customHeight="1">
      <c r="A64" s="60"/>
      <c r="B64" s="62"/>
      <c r="C64" s="62"/>
      <c r="D64" s="81"/>
      <c r="E64" s="82"/>
      <c r="F64" s="102"/>
      <c r="G64" s="1" t="s">
        <v>15</v>
      </c>
      <c r="H64" s="48">
        <v>44179</v>
      </c>
      <c r="I64" s="53" t="s">
        <v>27</v>
      </c>
      <c r="J64" s="2"/>
      <c r="K64" s="50"/>
      <c r="L64" s="66"/>
      <c r="M64" s="68"/>
      <c r="N64" s="68"/>
      <c r="O64" s="75"/>
      <c r="P64" s="69"/>
      <c r="Q64" s="56"/>
    </row>
    <row r="65" spans="1:17" ht="56.25" customHeight="1">
      <c r="A65" s="59">
        <v>31</v>
      </c>
      <c r="B65" s="61">
        <v>31</v>
      </c>
      <c r="C65" s="61" t="s">
        <v>25</v>
      </c>
      <c r="D65" s="80" t="s">
        <v>151</v>
      </c>
      <c r="E65" s="82" t="s">
        <v>152</v>
      </c>
      <c r="F65" s="55" t="s">
        <v>26</v>
      </c>
      <c r="G65" s="1" t="s">
        <v>14</v>
      </c>
      <c r="H65" s="48">
        <v>44147</v>
      </c>
      <c r="I65" s="53" t="s">
        <v>31</v>
      </c>
      <c r="J65" s="2">
        <v>44147</v>
      </c>
      <c r="K65" s="52" t="s">
        <v>57</v>
      </c>
      <c r="L65" s="65">
        <f t="shared" si="0"/>
        <v>0.43750000000000011</v>
      </c>
      <c r="M65" s="67">
        <f t="shared" ref="M65" si="105">IF(O65=$P$3,0,IF(J65=J66,Q65-K65-(1-K66),Q65-K65-(1-K66)+1))</f>
        <v>0.34375</v>
      </c>
      <c r="N65" s="67">
        <f t="shared" si="12"/>
        <v>9.3750000000000111E-2</v>
      </c>
      <c r="O65" s="76"/>
      <c r="P65" s="69">
        <f t="shared" ref="P65" si="106">IF(H66-H65=0,1,H66-H65)</f>
        <v>1</v>
      </c>
      <c r="Q65" s="56">
        <f t="shared" ref="Q65" si="107">IF(J66-J65=0,1,J66-J65)</f>
        <v>1</v>
      </c>
    </row>
    <row r="66" spans="1:17" ht="59.25" customHeight="1">
      <c r="A66" s="60"/>
      <c r="B66" s="62"/>
      <c r="C66" s="62"/>
      <c r="D66" s="81"/>
      <c r="E66" s="82"/>
      <c r="F66" s="55"/>
      <c r="G66" s="1" t="s">
        <v>15</v>
      </c>
      <c r="H66" s="48">
        <v>44147</v>
      </c>
      <c r="I66" s="53" t="s">
        <v>41</v>
      </c>
      <c r="J66" s="2">
        <v>44147</v>
      </c>
      <c r="K66" s="52" t="s">
        <v>55</v>
      </c>
      <c r="L66" s="66"/>
      <c r="M66" s="68"/>
      <c r="N66" s="68"/>
      <c r="O66" s="77"/>
      <c r="P66" s="69"/>
      <c r="Q66" s="56"/>
    </row>
    <row r="67" spans="1:17" ht="50.25" customHeight="1">
      <c r="A67" s="59">
        <v>32</v>
      </c>
      <c r="B67" s="61">
        <v>32</v>
      </c>
      <c r="C67" s="61" t="s">
        <v>25</v>
      </c>
      <c r="D67" s="80" t="s">
        <v>156</v>
      </c>
      <c r="E67" s="82" t="s">
        <v>157</v>
      </c>
      <c r="F67" s="55" t="s">
        <v>26</v>
      </c>
      <c r="G67" s="1" t="s">
        <v>14</v>
      </c>
      <c r="H67" s="48">
        <v>44148</v>
      </c>
      <c r="I67" s="53" t="s">
        <v>31</v>
      </c>
      <c r="J67" s="2">
        <v>44148</v>
      </c>
      <c r="K67" s="52" t="s">
        <v>32</v>
      </c>
      <c r="L67" s="65">
        <f t="shared" si="5"/>
        <v>0.37500000000000011</v>
      </c>
      <c r="M67" s="67">
        <f t="shared" ref="M67" si="108">IF(O67=$P$3,0,IF(J67=J68,Q67-K67-(1-K68),Q67-K67-(1-K68)+1))</f>
        <v>0.22777777777777763</v>
      </c>
      <c r="N67" s="67">
        <f t="shared" ref="N67" si="109">IF(L67&gt;M67,L67-M67,M67-L67)</f>
        <v>0.14722222222222248</v>
      </c>
      <c r="O67" s="76"/>
      <c r="P67" s="69">
        <f t="shared" ref="P67" si="110">IF(H68-H67=0,1,H68-H67)</f>
        <v>1</v>
      </c>
      <c r="Q67" s="56">
        <f t="shared" ref="Q67" si="111">IF(J68-J67=0,1,J68-J67)</f>
        <v>1</v>
      </c>
    </row>
    <row r="68" spans="1:17" ht="60.75" customHeight="1">
      <c r="A68" s="60"/>
      <c r="B68" s="62"/>
      <c r="C68" s="62"/>
      <c r="D68" s="81"/>
      <c r="E68" s="82"/>
      <c r="F68" s="55"/>
      <c r="G68" s="1" t="s">
        <v>15</v>
      </c>
      <c r="H68" s="48">
        <v>44148</v>
      </c>
      <c r="I68" s="53" t="s">
        <v>33</v>
      </c>
      <c r="J68" s="2">
        <v>44148</v>
      </c>
      <c r="K68" s="52" t="s">
        <v>158</v>
      </c>
      <c r="L68" s="66"/>
      <c r="M68" s="68"/>
      <c r="N68" s="68"/>
      <c r="O68" s="77"/>
      <c r="P68" s="69"/>
      <c r="Q68" s="56"/>
    </row>
    <row r="69" spans="1:17" ht="30" customHeight="1">
      <c r="A69" s="59">
        <v>33</v>
      </c>
      <c r="B69" s="61">
        <v>33</v>
      </c>
      <c r="C69" s="61" t="s">
        <v>29</v>
      </c>
      <c r="D69" s="80" t="s">
        <v>153</v>
      </c>
      <c r="E69" s="82" t="s">
        <v>154</v>
      </c>
      <c r="F69" s="55" t="s">
        <v>30</v>
      </c>
      <c r="G69" s="1" t="s">
        <v>14</v>
      </c>
      <c r="H69" s="48">
        <v>44147</v>
      </c>
      <c r="I69" s="53" t="s">
        <v>51</v>
      </c>
      <c r="J69" s="2">
        <v>44147</v>
      </c>
      <c r="K69" s="52" t="s">
        <v>155</v>
      </c>
      <c r="L69" s="65">
        <f t="shared" ref="L69:L73" si="112">IF(O69=$P$3,0,IF(H69=H70,P69-I69-(1-I70),P69-I69-(1-I70)+1))</f>
        <v>4.1666666666666741E-2</v>
      </c>
      <c r="M69" s="67">
        <f t="shared" ref="M69" si="113">IF(O69=$P$3,0,IF(J69=J70,Q69-K69-(1-K70),Q69-K69-(1-K70)+1))</f>
        <v>2.430555555555558E-2</v>
      </c>
      <c r="N69" s="67">
        <f t="shared" ref="N69:N125" si="114">IF(L69&gt;M69,L69-M69,M69-L69)</f>
        <v>1.736111111111116E-2</v>
      </c>
      <c r="O69" s="97"/>
      <c r="P69" s="69">
        <f t="shared" ref="P69" si="115">IF(H70-H69=0,1,H70-H69)</f>
        <v>1</v>
      </c>
      <c r="Q69" s="56">
        <f t="shared" ref="Q69" si="116">IF(J70-J69=0,1,J70-J69)</f>
        <v>1</v>
      </c>
    </row>
    <row r="70" spans="1:17" ht="30" customHeight="1">
      <c r="A70" s="60"/>
      <c r="B70" s="62"/>
      <c r="C70" s="62"/>
      <c r="D70" s="81"/>
      <c r="E70" s="82"/>
      <c r="F70" s="55"/>
      <c r="G70" s="1" t="s">
        <v>15</v>
      </c>
      <c r="H70" s="48">
        <v>44147</v>
      </c>
      <c r="I70" s="53" t="s">
        <v>33</v>
      </c>
      <c r="J70" s="2">
        <v>44147</v>
      </c>
      <c r="K70" s="52" t="s">
        <v>33</v>
      </c>
      <c r="L70" s="66"/>
      <c r="M70" s="68"/>
      <c r="N70" s="68"/>
      <c r="O70" s="98"/>
      <c r="P70" s="69"/>
      <c r="Q70" s="56"/>
    </row>
    <row r="71" spans="1:17" ht="30" customHeight="1">
      <c r="A71" s="59">
        <v>34</v>
      </c>
      <c r="B71" s="61">
        <v>34</v>
      </c>
      <c r="C71" s="61" t="s">
        <v>25</v>
      </c>
      <c r="D71" s="80" t="s">
        <v>159</v>
      </c>
      <c r="E71" s="82" t="s">
        <v>160</v>
      </c>
      <c r="F71" s="55" t="s">
        <v>26</v>
      </c>
      <c r="G71" s="1" t="s">
        <v>14</v>
      </c>
      <c r="H71" s="48">
        <v>44148</v>
      </c>
      <c r="I71" s="53" t="s">
        <v>31</v>
      </c>
      <c r="J71" s="2">
        <v>44148</v>
      </c>
      <c r="K71" s="52" t="s">
        <v>123</v>
      </c>
      <c r="L71" s="65">
        <f t="shared" si="112"/>
        <v>0.62500000000000011</v>
      </c>
      <c r="M71" s="67">
        <f t="shared" ref="M71" si="117">IF(O71=$P$3,0,IF(J71=J72,Q71-K71-(1-K72),Q71-K71-(1-K72)+1))</f>
        <v>0.54166666666666663</v>
      </c>
      <c r="N71" s="67">
        <f t="shared" ref="N71:N127" si="118">IF(L71&gt;M71,L71-M71,M71-L71)</f>
        <v>8.3333333333333481E-2</v>
      </c>
      <c r="O71" s="76"/>
      <c r="P71" s="69">
        <f t="shared" ref="P71" si="119">IF(H72-H71=0,1,H72-H71)</f>
        <v>1</v>
      </c>
      <c r="Q71" s="56">
        <f t="shared" ref="Q71" si="120">IF(J72-J71=0,1,J72-J71)</f>
        <v>1</v>
      </c>
    </row>
    <row r="72" spans="1:17" ht="30" customHeight="1">
      <c r="A72" s="60"/>
      <c r="B72" s="62"/>
      <c r="C72" s="62"/>
      <c r="D72" s="81"/>
      <c r="E72" s="82"/>
      <c r="F72" s="55"/>
      <c r="G72" s="1" t="s">
        <v>15</v>
      </c>
      <c r="H72" s="48">
        <v>44148</v>
      </c>
      <c r="I72" s="53" t="s">
        <v>27</v>
      </c>
      <c r="J72" s="2">
        <v>44148</v>
      </c>
      <c r="K72" s="52" t="s">
        <v>78</v>
      </c>
      <c r="L72" s="66"/>
      <c r="M72" s="68"/>
      <c r="N72" s="68"/>
      <c r="O72" s="77"/>
      <c r="P72" s="69"/>
      <c r="Q72" s="56"/>
    </row>
    <row r="73" spans="1:17" ht="30" customHeight="1">
      <c r="A73" s="59">
        <v>35</v>
      </c>
      <c r="B73" s="61">
        <v>35</v>
      </c>
      <c r="C73" s="61" t="s">
        <v>25</v>
      </c>
      <c r="D73" s="80" t="s">
        <v>161</v>
      </c>
      <c r="E73" s="82" t="s">
        <v>162</v>
      </c>
      <c r="F73" s="55" t="s">
        <v>26</v>
      </c>
      <c r="G73" s="1" t="s">
        <v>14</v>
      </c>
      <c r="H73" s="48">
        <v>44151</v>
      </c>
      <c r="I73" s="53" t="s">
        <v>31</v>
      </c>
      <c r="J73" s="2">
        <v>44151</v>
      </c>
      <c r="K73" s="52" t="s">
        <v>65</v>
      </c>
      <c r="L73" s="65">
        <f t="shared" si="112"/>
        <v>0.62500000000000011</v>
      </c>
      <c r="M73" s="67">
        <f t="shared" ref="M73" si="121">IF(O73=$P$3,0,IF(J73=J74,Q73-K73-(1-K74),Q73-K73-(1-K74)+1))</f>
        <v>0.31388888888888877</v>
      </c>
      <c r="N73" s="67">
        <f t="shared" ref="N73:N129" si="122">IF(L73&gt;M73,L73-M73,M73-L73)</f>
        <v>0.31111111111111134</v>
      </c>
      <c r="O73" s="76"/>
      <c r="P73" s="69">
        <f t="shared" ref="P73" si="123">IF(H74-H73=0,1,H74-H73)</f>
        <v>1</v>
      </c>
      <c r="Q73" s="56">
        <f t="shared" ref="Q73" si="124">IF(J74-J73=0,1,J74-J73)</f>
        <v>1</v>
      </c>
    </row>
    <row r="74" spans="1:17" ht="30" customHeight="1">
      <c r="A74" s="60"/>
      <c r="B74" s="62"/>
      <c r="C74" s="62"/>
      <c r="D74" s="81"/>
      <c r="E74" s="82"/>
      <c r="F74" s="55"/>
      <c r="G74" s="1" t="s">
        <v>15</v>
      </c>
      <c r="H74" s="48">
        <v>44151</v>
      </c>
      <c r="I74" s="53" t="s">
        <v>27</v>
      </c>
      <c r="J74" s="2">
        <v>44151</v>
      </c>
      <c r="K74" s="52" t="s">
        <v>163</v>
      </c>
      <c r="L74" s="66"/>
      <c r="M74" s="68"/>
      <c r="N74" s="68"/>
      <c r="O74" s="77"/>
      <c r="P74" s="69"/>
      <c r="Q74" s="56"/>
    </row>
    <row r="75" spans="1:17" ht="30" customHeight="1">
      <c r="A75" s="59">
        <v>36</v>
      </c>
      <c r="B75" s="61">
        <v>36</v>
      </c>
      <c r="C75" s="61" t="s">
        <v>25</v>
      </c>
      <c r="D75" s="80" t="s">
        <v>164</v>
      </c>
      <c r="E75" s="82" t="s">
        <v>165</v>
      </c>
      <c r="F75" s="55" t="s">
        <v>30</v>
      </c>
      <c r="G75" s="1" t="s">
        <v>14</v>
      </c>
      <c r="H75" s="48">
        <v>44149</v>
      </c>
      <c r="I75" s="53" t="s">
        <v>28</v>
      </c>
      <c r="J75" s="2">
        <v>44149</v>
      </c>
      <c r="K75" s="52" t="s">
        <v>166</v>
      </c>
      <c r="L75" s="65">
        <f t="shared" ref="L75:L107" si="125">IF(O75=$P$3,0,IF(H75=H76,P75-I75-(1-I76),P75-I75-(1-I76)+1))</f>
        <v>8.333333333333337E-2</v>
      </c>
      <c r="M75" s="67">
        <f t="shared" ref="M75" si="126">IF(O75=$P$3,0,IF(J75=J76,Q75-K75-(1-K76),Q75-K75-(1-K76)+1))</f>
        <v>5.4861111111111027E-2</v>
      </c>
      <c r="N75" s="67">
        <f t="shared" ref="N75" si="127">IF(L75&gt;M75,L75-M75,M75-L75)</f>
        <v>2.8472222222222343E-2</v>
      </c>
      <c r="O75" s="76"/>
      <c r="P75" s="69">
        <f t="shared" ref="P75" si="128">IF(H76-H75=0,1,H76-H75)</f>
        <v>1</v>
      </c>
      <c r="Q75" s="56">
        <f t="shared" ref="Q75" si="129">IF(J76-J75=0,1,J76-J75)</f>
        <v>1</v>
      </c>
    </row>
    <row r="76" spans="1:17" ht="33.75" customHeight="1">
      <c r="A76" s="60"/>
      <c r="B76" s="62"/>
      <c r="C76" s="62"/>
      <c r="D76" s="81"/>
      <c r="E76" s="82"/>
      <c r="F76" s="55"/>
      <c r="G76" s="1" t="s">
        <v>15</v>
      </c>
      <c r="H76" s="48">
        <v>44149</v>
      </c>
      <c r="I76" s="53" t="s">
        <v>50</v>
      </c>
      <c r="J76" s="2">
        <v>44149</v>
      </c>
      <c r="K76" s="52" t="s">
        <v>167</v>
      </c>
      <c r="L76" s="66"/>
      <c r="M76" s="68"/>
      <c r="N76" s="68"/>
      <c r="O76" s="77"/>
      <c r="P76" s="69"/>
      <c r="Q76" s="56"/>
    </row>
    <row r="77" spans="1:17" ht="30" customHeight="1">
      <c r="A77" s="59">
        <v>37</v>
      </c>
      <c r="B77" s="61">
        <v>37</v>
      </c>
      <c r="C77" s="61" t="s">
        <v>25</v>
      </c>
      <c r="D77" s="80" t="s">
        <v>236</v>
      </c>
      <c r="E77" s="82" t="s">
        <v>237</v>
      </c>
      <c r="F77" s="102" t="s">
        <v>30</v>
      </c>
      <c r="G77" s="1" t="s">
        <v>14</v>
      </c>
      <c r="H77" s="48">
        <v>44151</v>
      </c>
      <c r="I77" s="53" t="s">
        <v>48</v>
      </c>
      <c r="J77" s="2"/>
      <c r="K77" s="50"/>
      <c r="L77" s="65">
        <f t="shared" ref="L77:L117" si="130">IF(O77=$P$3,0,IF(H77=H78,P77-I77-(1-I78),P77-I77-(1-I78)+1))</f>
        <v>0</v>
      </c>
      <c r="M77" s="67">
        <f t="shared" ref="M77" si="131">IF(O77=$P$3,0,IF(J77=J78,Q77-K77-(1-K78),Q77-K77-(1-K78)+1))</f>
        <v>0</v>
      </c>
      <c r="N77" s="67">
        <f t="shared" si="114"/>
        <v>0</v>
      </c>
      <c r="O77" s="74" t="s">
        <v>16</v>
      </c>
      <c r="P77" s="69">
        <f t="shared" ref="P77" si="132">IF(H78-H77=0,1,H78-H77)</f>
        <v>1</v>
      </c>
      <c r="Q77" s="56">
        <f t="shared" ref="Q77" si="133">IF(J78-J77=0,1,J78-J77)</f>
        <v>1</v>
      </c>
    </row>
    <row r="78" spans="1:17" ht="30" customHeight="1">
      <c r="A78" s="60"/>
      <c r="B78" s="62"/>
      <c r="C78" s="62"/>
      <c r="D78" s="81"/>
      <c r="E78" s="82"/>
      <c r="F78" s="102"/>
      <c r="G78" s="1" t="s">
        <v>15</v>
      </c>
      <c r="H78" s="48">
        <v>44151</v>
      </c>
      <c r="I78" s="53" t="s">
        <v>27</v>
      </c>
      <c r="J78" s="2"/>
      <c r="K78" s="50"/>
      <c r="L78" s="66"/>
      <c r="M78" s="68"/>
      <c r="N78" s="68"/>
      <c r="O78" s="75"/>
      <c r="P78" s="69"/>
      <c r="Q78" s="56"/>
    </row>
    <row r="79" spans="1:17" ht="30" customHeight="1">
      <c r="A79" s="59">
        <v>38</v>
      </c>
      <c r="B79" s="61">
        <v>38</v>
      </c>
      <c r="C79" s="61" t="s">
        <v>25</v>
      </c>
      <c r="D79" s="80" t="s">
        <v>174</v>
      </c>
      <c r="E79" s="82" t="s">
        <v>173</v>
      </c>
      <c r="F79" s="55" t="s">
        <v>30</v>
      </c>
      <c r="G79" s="1" t="s">
        <v>14</v>
      </c>
      <c r="H79" s="48">
        <v>44152</v>
      </c>
      <c r="I79" s="53" t="s">
        <v>48</v>
      </c>
      <c r="J79" s="2"/>
      <c r="K79" s="50"/>
      <c r="L79" s="65">
        <f t="shared" ref="L79" si="134">IF(O79=$P$3,0,IF(H79=H80,P79-I79-(1-I80),P79-I79-(1-I80)+1))</f>
        <v>0</v>
      </c>
      <c r="M79" s="67">
        <f t="shared" ref="M79" si="135">IF(O79=$P$3,0,IF(J79=J80,Q79-K79-(1-K80),Q79-K79-(1-K80)+1))</f>
        <v>0</v>
      </c>
      <c r="N79" s="67">
        <f t="shared" si="118"/>
        <v>0</v>
      </c>
      <c r="O79" s="78" t="s">
        <v>16</v>
      </c>
      <c r="P79" s="69">
        <f t="shared" ref="P79" si="136">IF(H80-H79=0,1,H80-H79)</f>
        <v>1</v>
      </c>
      <c r="Q79" s="56">
        <f t="shared" ref="Q79" si="137">IF(J80-J79=0,1,J80-J79)</f>
        <v>1</v>
      </c>
    </row>
    <row r="80" spans="1:17" ht="30" customHeight="1">
      <c r="A80" s="60"/>
      <c r="B80" s="62"/>
      <c r="C80" s="62"/>
      <c r="D80" s="83"/>
      <c r="E80" s="84"/>
      <c r="F80" s="57"/>
      <c r="G80" s="1" t="s">
        <v>15</v>
      </c>
      <c r="H80" s="26">
        <v>44152</v>
      </c>
      <c r="I80" s="54" t="s">
        <v>27</v>
      </c>
      <c r="J80" s="2"/>
      <c r="K80" s="50"/>
      <c r="L80" s="66"/>
      <c r="M80" s="68"/>
      <c r="N80" s="68"/>
      <c r="O80" s="79"/>
      <c r="P80" s="69"/>
      <c r="Q80" s="56"/>
    </row>
    <row r="81" spans="1:17" ht="30" customHeight="1">
      <c r="A81" s="59">
        <v>39</v>
      </c>
      <c r="B81" s="61">
        <v>39</v>
      </c>
      <c r="C81" s="61" t="s">
        <v>25</v>
      </c>
      <c r="D81" s="80" t="s">
        <v>238</v>
      </c>
      <c r="E81" s="82" t="s">
        <v>218</v>
      </c>
      <c r="F81" s="102" t="s">
        <v>30</v>
      </c>
      <c r="G81" s="1" t="s">
        <v>14</v>
      </c>
      <c r="H81" s="48">
        <v>44148</v>
      </c>
      <c r="I81" s="53" t="s">
        <v>35</v>
      </c>
      <c r="J81" s="2"/>
      <c r="K81" s="50"/>
      <c r="L81" s="65">
        <v>0</v>
      </c>
      <c r="M81" s="67">
        <f t="shared" ref="M81" si="138">IF(O81=$P$3,0,IF(J81=J82,Q81-K81-(1-K82),Q81-K81-(1-K82)+1))</f>
        <v>0</v>
      </c>
      <c r="N81" s="67">
        <f t="shared" si="122"/>
        <v>0</v>
      </c>
      <c r="O81" s="74" t="s">
        <v>242</v>
      </c>
      <c r="P81" s="69">
        <f t="shared" ref="P81" si="139">IF(H82-H81=0,1,H82-H81)</f>
        <v>31</v>
      </c>
      <c r="Q81" s="56">
        <f t="shared" ref="Q81" si="140">IF(J82-J81=0,1,J82-J81)</f>
        <v>1</v>
      </c>
    </row>
    <row r="82" spans="1:17" ht="30" customHeight="1">
      <c r="A82" s="60"/>
      <c r="B82" s="62"/>
      <c r="C82" s="62"/>
      <c r="D82" s="81"/>
      <c r="E82" s="82"/>
      <c r="F82" s="102"/>
      <c r="G82" s="1" t="s">
        <v>15</v>
      </c>
      <c r="H82" s="48">
        <v>44179</v>
      </c>
      <c r="I82" s="53" t="s">
        <v>42</v>
      </c>
      <c r="J82" s="2"/>
      <c r="K82" s="50"/>
      <c r="L82" s="66"/>
      <c r="M82" s="68"/>
      <c r="N82" s="68"/>
      <c r="O82" s="75"/>
      <c r="P82" s="69"/>
      <c r="Q82" s="56"/>
    </row>
    <row r="83" spans="1:17" ht="30" customHeight="1">
      <c r="A83" s="59">
        <v>40</v>
      </c>
      <c r="B83" s="61">
        <v>40</v>
      </c>
      <c r="C83" s="61" t="s">
        <v>25</v>
      </c>
      <c r="D83" s="80" t="s">
        <v>168</v>
      </c>
      <c r="E83" s="82" t="s">
        <v>169</v>
      </c>
      <c r="F83" s="55" t="s">
        <v>30</v>
      </c>
      <c r="G83" s="1" t="s">
        <v>14</v>
      </c>
      <c r="H83" s="48">
        <v>44148</v>
      </c>
      <c r="I83" s="53" t="s">
        <v>35</v>
      </c>
      <c r="J83" s="2">
        <v>44148</v>
      </c>
      <c r="K83" s="52" t="s">
        <v>47</v>
      </c>
      <c r="L83" s="65">
        <f t="shared" ref="L83" si="141">IF(O83=$P$3,0,IF(H83=H84,P83-I83-(1-I84),P83-I83-(1-I84)+1))</f>
        <v>0.33333333333333337</v>
      </c>
      <c r="M83" s="67">
        <f t="shared" ref="M83" si="142">IF(O83=$P$3,0,IF(J83=J84,Q83-K83-(1-K84),Q83-K83-(1-K84)+1))</f>
        <v>0.23611111111111116</v>
      </c>
      <c r="N83" s="67">
        <f t="shared" ref="N83" si="143">IF(L83&gt;M83,L83-M83,M83-L83)</f>
        <v>9.722222222222221E-2</v>
      </c>
      <c r="O83" s="76"/>
      <c r="P83" s="69">
        <f t="shared" ref="P83" si="144">IF(H84-H83=0,1,H84-H83)</f>
        <v>1</v>
      </c>
      <c r="Q83" s="56">
        <f t="shared" ref="Q83" si="145">IF(J84-J83=0,1,J84-J83)</f>
        <v>1</v>
      </c>
    </row>
    <row r="84" spans="1:17" ht="30" customHeight="1">
      <c r="A84" s="60"/>
      <c r="B84" s="62"/>
      <c r="C84" s="62"/>
      <c r="D84" s="81"/>
      <c r="E84" s="82"/>
      <c r="F84" s="55"/>
      <c r="G84" s="1" t="s">
        <v>15</v>
      </c>
      <c r="H84" s="48">
        <v>44148</v>
      </c>
      <c r="I84" s="53" t="s">
        <v>33</v>
      </c>
      <c r="J84" s="2">
        <v>44148</v>
      </c>
      <c r="K84" s="52" t="s">
        <v>59</v>
      </c>
      <c r="L84" s="66"/>
      <c r="M84" s="68"/>
      <c r="N84" s="68"/>
      <c r="O84" s="77"/>
      <c r="P84" s="69"/>
      <c r="Q84" s="56"/>
    </row>
    <row r="85" spans="1:17" ht="30" customHeight="1">
      <c r="A85" s="59">
        <v>41</v>
      </c>
      <c r="B85" s="61">
        <v>41</v>
      </c>
      <c r="C85" s="61" t="s">
        <v>25</v>
      </c>
      <c r="D85" s="80" t="s">
        <v>125</v>
      </c>
      <c r="E85" s="82" t="s">
        <v>170</v>
      </c>
      <c r="F85" s="55" t="s">
        <v>30</v>
      </c>
      <c r="G85" s="1" t="s">
        <v>14</v>
      </c>
      <c r="H85" s="48">
        <v>44150</v>
      </c>
      <c r="I85" s="53" t="s">
        <v>31</v>
      </c>
      <c r="J85" s="2">
        <v>44150</v>
      </c>
      <c r="K85" s="52" t="s">
        <v>171</v>
      </c>
      <c r="L85" s="65">
        <f t="shared" si="125"/>
        <v>0.16666666666666674</v>
      </c>
      <c r="M85" s="67">
        <f t="shared" ref="M85" si="146">IF(O85=$P$3,0,IF(J85=J86,Q85-K85-(1-K86),Q85-K85-(1-K86)+1))</f>
        <v>8.4722222222222365E-2</v>
      </c>
      <c r="N85" s="67">
        <f t="shared" si="114"/>
        <v>8.1944444444444375E-2</v>
      </c>
      <c r="O85" s="97"/>
      <c r="P85" s="69">
        <f t="shared" ref="P85" si="147">IF(H86-H85=0,1,H86-H85)</f>
        <v>1</v>
      </c>
      <c r="Q85" s="56">
        <f t="shared" ref="Q85" si="148">IF(J86-J85=0,1,J86-J85)</f>
        <v>1</v>
      </c>
    </row>
    <row r="86" spans="1:17" ht="30" customHeight="1">
      <c r="A86" s="60"/>
      <c r="B86" s="62"/>
      <c r="C86" s="62"/>
      <c r="D86" s="81"/>
      <c r="E86" s="82"/>
      <c r="F86" s="55"/>
      <c r="G86" s="1" t="s">
        <v>15</v>
      </c>
      <c r="H86" s="48">
        <v>44150</v>
      </c>
      <c r="I86" s="53" t="s">
        <v>43</v>
      </c>
      <c r="J86" s="2">
        <v>44150</v>
      </c>
      <c r="K86" s="52" t="s">
        <v>75</v>
      </c>
      <c r="L86" s="66"/>
      <c r="M86" s="68"/>
      <c r="N86" s="68"/>
      <c r="O86" s="98"/>
      <c r="P86" s="69"/>
      <c r="Q86" s="56"/>
    </row>
    <row r="87" spans="1:17" ht="30" customHeight="1">
      <c r="A87" s="59">
        <v>42</v>
      </c>
      <c r="B87" s="61">
        <v>42</v>
      </c>
      <c r="C87" s="61" t="s">
        <v>25</v>
      </c>
      <c r="D87" s="80" t="s">
        <v>112</v>
      </c>
      <c r="E87" s="82" t="s">
        <v>172</v>
      </c>
      <c r="F87" s="55" t="s">
        <v>30</v>
      </c>
      <c r="G87" s="1" t="s">
        <v>14</v>
      </c>
      <c r="H87" s="48">
        <v>44151</v>
      </c>
      <c r="I87" s="53" t="s">
        <v>35</v>
      </c>
      <c r="J87" s="2"/>
      <c r="K87" s="50"/>
      <c r="L87" s="65">
        <f t="shared" si="130"/>
        <v>0</v>
      </c>
      <c r="M87" s="67">
        <f t="shared" ref="M87" si="149">IF(O87=$P$3,0,IF(J87=J88,Q87-K87-(1-K88),Q87-K87-(1-K88)+1))</f>
        <v>0</v>
      </c>
      <c r="N87" s="67">
        <f t="shared" si="118"/>
        <v>0</v>
      </c>
      <c r="O87" s="78" t="s">
        <v>16</v>
      </c>
      <c r="P87" s="69">
        <f t="shared" ref="P87" si="150">IF(H88-H87=0,1,H88-H87)</f>
        <v>1</v>
      </c>
      <c r="Q87" s="56">
        <f t="shared" ref="Q87" si="151">IF(J88-J87=0,1,J88-J87)</f>
        <v>1</v>
      </c>
    </row>
    <row r="88" spans="1:17" ht="36.75" customHeight="1">
      <c r="A88" s="60"/>
      <c r="B88" s="62"/>
      <c r="C88" s="62"/>
      <c r="D88" s="81"/>
      <c r="E88" s="82"/>
      <c r="F88" s="55"/>
      <c r="G88" s="1" t="s">
        <v>15</v>
      </c>
      <c r="H88" s="48">
        <v>44151</v>
      </c>
      <c r="I88" s="53" t="s">
        <v>33</v>
      </c>
      <c r="J88" s="2"/>
      <c r="K88" s="50"/>
      <c r="L88" s="66"/>
      <c r="M88" s="68"/>
      <c r="N88" s="68"/>
      <c r="O88" s="79"/>
      <c r="P88" s="69"/>
      <c r="Q88" s="56"/>
    </row>
    <row r="89" spans="1:17" ht="43.5" customHeight="1">
      <c r="A89" s="59">
        <v>43</v>
      </c>
      <c r="B89" s="61">
        <v>43</v>
      </c>
      <c r="C89" s="61" t="s">
        <v>29</v>
      </c>
      <c r="D89" s="80" t="s">
        <v>56</v>
      </c>
      <c r="E89" s="82" t="s">
        <v>181</v>
      </c>
      <c r="F89" s="55" t="s">
        <v>30</v>
      </c>
      <c r="G89" s="1" t="s">
        <v>14</v>
      </c>
      <c r="H89" s="48">
        <v>44152</v>
      </c>
      <c r="I89" s="53" t="s">
        <v>43</v>
      </c>
      <c r="J89" s="2">
        <v>44152</v>
      </c>
      <c r="K89" s="52" t="s">
        <v>71</v>
      </c>
      <c r="L89" s="65">
        <f t="shared" ref="L89" si="152">IF(O89=$P$3,0,IF(H89=H90,P89-I89-(1-I90),P89-I89-(1-I90)+1))</f>
        <v>3.4583333333333335</v>
      </c>
      <c r="M89" s="67">
        <f t="shared" ref="M89" si="153">IF(O89=$P$3,0,IF(J89=J90,Q89-K89-(1-K90),Q89-K89-(1-K90)+1))</f>
        <v>3.4361111111111109</v>
      </c>
      <c r="N89" s="67">
        <f t="shared" si="122"/>
        <v>2.2222222222222587E-2</v>
      </c>
      <c r="O89" s="76"/>
      <c r="P89" s="69">
        <f t="shared" ref="P89" si="154">IF(H90-H89=0,1,H90-H89)</f>
        <v>3</v>
      </c>
      <c r="Q89" s="56">
        <f t="shared" ref="Q89" si="155">IF(J90-J89=0,1,J90-J89)</f>
        <v>3</v>
      </c>
    </row>
    <row r="90" spans="1:17" ht="51.75" customHeight="1">
      <c r="A90" s="60"/>
      <c r="B90" s="62"/>
      <c r="C90" s="62"/>
      <c r="D90" s="81"/>
      <c r="E90" s="82"/>
      <c r="F90" s="55"/>
      <c r="G90" s="1" t="s">
        <v>15</v>
      </c>
      <c r="H90" s="48">
        <v>44155</v>
      </c>
      <c r="I90" s="53" t="s">
        <v>27</v>
      </c>
      <c r="J90" s="2">
        <v>44155</v>
      </c>
      <c r="K90" s="52" t="s">
        <v>180</v>
      </c>
      <c r="L90" s="66"/>
      <c r="M90" s="68"/>
      <c r="N90" s="68"/>
      <c r="O90" s="77"/>
      <c r="P90" s="69"/>
      <c r="Q90" s="56"/>
    </row>
    <row r="91" spans="1:17" ht="30" customHeight="1">
      <c r="A91" s="59">
        <v>44</v>
      </c>
      <c r="B91" s="61">
        <v>44</v>
      </c>
      <c r="C91" s="61" t="s">
        <v>25</v>
      </c>
      <c r="D91" s="80" t="s">
        <v>182</v>
      </c>
      <c r="E91" s="82" t="s">
        <v>183</v>
      </c>
      <c r="F91" s="55" t="s">
        <v>30</v>
      </c>
      <c r="G91" s="1" t="s">
        <v>14</v>
      </c>
      <c r="H91" s="48">
        <v>44152</v>
      </c>
      <c r="I91" s="53" t="s">
        <v>35</v>
      </c>
      <c r="J91" s="2"/>
      <c r="K91" s="50"/>
      <c r="L91" s="65">
        <f t="shared" ref="L91:L125" si="156">IF(O91=$P$3,0,IF(H91=H92,P91-I91-(1-I92),P91-I91-(1-I92)+1))</f>
        <v>0</v>
      </c>
      <c r="M91" s="67">
        <f t="shared" ref="M91" si="157">IF(O91=$P$3,0,IF(J91=J92,Q91-K91-(1-K92),Q91-K91-(1-K92)+1))</f>
        <v>0</v>
      </c>
      <c r="N91" s="67">
        <f t="shared" ref="N91" si="158">IF(L91&gt;M91,L91-M91,M91-L91)</f>
        <v>0</v>
      </c>
      <c r="O91" s="78" t="s">
        <v>16</v>
      </c>
      <c r="P91" s="69">
        <f t="shared" ref="P91" si="159">IF(H92-H91=0,1,H92-H91)</f>
        <v>1</v>
      </c>
      <c r="Q91" s="56">
        <f t="shared" ref="Q91" si="160">IF(J92-J91=0,1,J92-J91)</f>
        <v>1</v>
      </c>
    </row>
    <row r="92" spans="1:17" ht="30" customHeight="1">
      <c r="A92" s="60"/>
      <c r="B92" s="62"/>
      <c r="C92" s="62"/>
      <c r="D92" s="81"/>
      <c r="E92" s="82"/>
      <c r="F92" s="55"/>
      <c r="G92" s="1" t="s">
        <v>15</v>
      </c>
      <c r="H92" s="48">
        <v>44152</v>
      </c>
      <c r="I92" s="53" t="s">
        <v>33</v>
      </c>
      <c r="J92" s="2"/>
      <c r="K92" s="50"/>
      <c r="L92" s="66"/>
      <c r="M92" s="68"/>
      <c r="N92" s="68"/>
      <c r="O92" s="79"/>
      <c r="P92" s="69"/>
      <c r="Q92" s="56"/>
    </row>
    <row r="93" spans="1:17" ht="30" customHeight="1">
      <c r="A93" s="59">
        <v>45</v>
      </c>
      <c r="B93" s="61">
        <v>45</v>
      </c>
      <c r="C93" s="61" t="s">
        <v>25</v>
      </c>
      <c r="D93" s="80" t="s">
        <v>184</v>
      </c>
      <c r="E93" s="82" t="s">
        <v>185</v>
      </c>
      <c r="F93" s="55" t="s">
        <v>26</v>
      </c>
      <c r="G93" s="1" t="s">
        <v>14</v>
      </c>
      <c r="H93" s="48">
        <v>44152</v>
      </c>
      <c r="I93" s="53" t="s">
        <v>31</v>
      </c>
      <c r="J93" s="2">
        <v>44152</v>
      </c>
      <c r="K93" s="52" t="s">
        <v>186</v>
      </c>
      <c r="L93" s="65">
        <f t="shared" ref="L93" si="161">IF(O93=$P$3,0,IF(H93=H94,P93-I93-(1-I94),P93-I93-(1-I94)+1))</f>
        <v>0.62500000000000011</v>
      </c>
      <c r="M93" s="67">
        <f t="shared" ref="M93" si="162">IF(O93=$P$3,0,IF(J93=J94,Q93-K93-(1-K94),Q93-K93-(1-K94)+1))</f>
        <v>0.32847222222222217</v>
      </c>
      <c r="N93" s="67">
        <f t="shared" si="114"/>
        <v>0.29652777777777795</v>
      </c>
      <c r="O93" s="74"/>
      <c r="P93" s="69">
        <f t="shared" ref="P93" si="163">IF(H94-H93=0,1,H94-H93)</f>
        <v>1</v>
      </c>
      <c r="Q93" s="56">
        <f t="shared" ref="Q93" si="164">IF(J94-J93=0,1,J94-J93)</f>
        <v>1</v>
      </c>
    </row>
    <row r="94" spans="1:17" ht="30" customHeight="1">
      <c r="A94" s="60"/>
      <c r="B94" s="62"/>
      <c r="C94" s="62"/>
      <c r="D94" s="81"/>
      <c r="E94" s="82"/>
      <c r="F94" s="55"/>
      <c r="G94" s="1" t="s">
        <v>15</v>
      </c>
      <c r="H94" s="48">
        <v>44152</v>
      </c>
      <c r="I94" s="53" t="s">
        <v>27</v>
      </c>
      <c r="J94" s="2">
        <v>44152</v>
      </c>
      <c r="K94" s="52" t="s">
        <v>38</v>
      </c>
      <c r="L94" s="66"/>
      <c r="M94" s="68"/>
      <c r="N94" s="68"/>
      <c r="O94" s="75"/>
      <c r="P94" s="69"/>
      <c r="Q94" s="56"/>
    </row>
    <row r="95" spans="1:17" ht="30" customHeight="1">
      <c r="A95" s="59">
        <v>46</v>
      </c>
      <c r="B95" s="61">
        <v>46</v>
      </c>
      <c r="C95" s="61" t="s">
        <v>29</v>
      </c>
      <c r="D95" s="80" t="s">
        <v>187</v>
      </c>
      <c r="E95" s="82" t="s">
        <v>188</v>
      </c>
      <c r="F95" s="55" t="s">
        <v>30</v>
      </c>
      <c r="G95" s="1" t="s">
        <v>14</v>
      </c>
      <c r="H95" s="48">
        <v>44151</v>
      </c>
      <c r="I95" s="53" t="s">
        <v>34</v>
      </c>
      <c r="J95" s="2">
        <v>44151</v>
      </c>
      <c r="K95" s="52" t="s">
        <v>74</v>
      </c>
      <c r="L95" s="65">
        <f t="shared" si="125"/>
        <v>0.25</v>
      </c>
      <c r="M95" s="67">
        <f t="shared" ref="M95" si="165">IF(O95=$P$3,0,IF(J95=J96,Q95-K95-(1-K96),Q95-K95-(1-K96)+1))</f>
        <v>0.14722222222222225</v>
      </c>
      <c r="N95" s="67">
        <f t="shared" si="118"/>
        <v>0.10277777777777775</v>
      </c>
      <c r="O95" s="76"/>
      <c r="P95" s="69">
        <f t="shared" ref="P95" si="166">IF(H96-H95=0,1,H96-H95)</f>
        <v>1</v>
      </c>
      <c r="Q95" s="56">
        <f t="shared" ref="Q95" si="167">IF(J96-J95=0,1,J96-J95)</f>
        <v>1</v>
      </c>
    </row>
    <row r="96" spans="1:17" ht="30" customHeight="1">
      <c r="A96" s="60"/>
      <c r="B96" s="62"/>
      <c r="C96" s="62"/>
      <c r="D96" s="81"/>
      <c r="E96" s="82"/>
      <c r="F96" s="55"/>
      <c r="G96" s="1" t="s">
        <v>15</v>
      </c>
      <c r="H96" s="48">
        <v>44151</v>
      </c>
      <c r="I96" s="53" t="s">
        <v>62</v>
      </c>
      <c r="J96" s="2">
        <v>44151</v>
      </c>
      <c r="K96" s="52" t="s">
        <v>189</v>
      </c>
      <c r="L96" s="66"/>
      <c r="M96" s="68"/>
      <c r="N96" s="68"/>
      <c r="O96" s="77"/>
      <c r="P96" s="69"/>
      <c r="Q96" s="56"/>
    </row>
    <row r="97" spans="1:17" ht="30" customHeight="1">
      <c r="A97" s="59">
        <v>47</v>
      </c>
      <c r="B97" s="61">
        <v>47</v>
      </c>
      <c r="C97" s="61" t="s">
        <v>29</v>
      </c>
      <c r="D97" s="80" t="s">
        <v>239</v>
      </c>
      <c r="E97" s="82" t="s">
        <v>240</v>
      </c>
      <c r="F97" s="102" t="s">
        <v>30</v>
      </c>
      <c r="G97" s="1" t="s">
        <v>14</v>
      </c>
      <c r="H97" s="48">
        <v>44152</v>
      </c>
      <c r="I97" s="53" t="s">
        <v>48</v>
      </c>
      <c r="J97" s="2"/>
      <c r="K97" s="50"/>
      <c r="L97" s="65">
        <v>0</v>
      </c>
      <c r="M97" s="67">
        <f t="shared" ref="M97" si="168">IF(O97=$P$3,0,IF(J97=J98,Q97-K97-(1-K98),Q97-K97-(1-K98)+1))</f>
        <v>0</v>
      </c>
      <c r="N97" s="67">
        <f t="shared" si="122"/>
        <v>0</v>
      </c>
      <c r="O97" s="74" t="s">
        <v>241</v>
      </c>
      <c r="P97" s="69">
        <f t="shared" ref="P97" si="169">IF(H98-H97=0,1,H98-H97)</f>
        <v>27</v>
      </c>
      <c r="Q97" s="56">
        <f t="shared" ref="Q97" si="170">IF(J98-J97=0,1,J98-J97)</f>
        <v>1</v>
      </c>
    </row>
    <row r="98" spans="1:17" ht="30" customHeight="1">
      <c r="A98" s="60"/>
      <c r="B98" s="62"/>
      <c r="C98" s="62"/>
      <c r="D98" s="81"/>
      <c r="E98" s="82"/>
      <c r="F98" s="102"/>
      <c r="G98" s="1" t="s">
        <v>15</v>
      </c>
      <c r="H98" s="48">
        <v>44179</v>
      </c>
      <c r="I98" s="53" t="s">
        <v>42</v>
      </c>
      <c r="J98" s="2"/>
      <c r="K98" s="50"/>
      <c r="L98" s="66"/>
      <c r="M98" s="68"/>
      <c r="N98" s="68"/>
      <c r="O98" s="75"/>
      <c r="P98" s="69"/>
      <c r="Q98" s="56"/>
    </row>
    <row r="99" spans="1:17" ht="38.25" customHeight="1">
      <c r="A99" s="59">
        <v>48</v>
      </c>
      <c r="B99" s="61">
        <v>48</v>
      </c>
      <c r="C99" s="61" t="s">
        <v>25</v>
      </c>
      <c r="D99" s="63" t="s">
        <v>191</v>
      </c>
      <c r="E99" s="63" t="s">
        <v>190</v>
      </c>
      <c r="F99" s="57" t="s">
        <v>30</v>
      </c>
      <c r="G99" s="1" t="s">
        <v>14</v>
      </c>
      <c r="H99" s="48">
        <v>44153</v>
      </c>
      <c r="I99" s="34">
        <v>0.375</v>
      </c>
      <c r="J99" s="27">
        <v>44153</v>
      </c>
      <c r="K99" s="31">
        <v>0.61805555555555558</v>
      </c>
      <c r="L99" s="65">
        <f t="shared" ref="L99" si="171">IF(O99=$P$3,0,IF(H99=H100,P99-I99-(1-I100),P99-I99-(1-I100)+1))</f>
        <v>0.33333333333333337</v>
      </c>
      <c r="M99" s="67">
        <f t="shared" ref="M99" si="172">IF(O99=$P$3,0,IF(J99=J100,Q99-K99-(1-K100),Q99-K99-(1-K100)+1))</f>
        <v>2.1527777777777701E-2</v>
      </c>
      <c r="N99" s="67">
        <f t="shared" ref="N99" si="173">IF(L99&gt;M99,L99-M99,M99-L99)</f>
        <v>0.31180555555555567</v>
      </c>
      <c r="O99" s="76"/>
      <c r="P99" s="69">
        <f t="shared" ref="P99" si="174">IF(H100-H99=0,1,H100-H99)</f>
        <v>1</v>
      </c>
      <c r="Q99" s="56">
        <f t="shared" ref="Q99" si="175">IF(J100-J99=0,1,J100-J99)</f>
        <v>1</v>
      </c>
    </row>
    <row r="100" spans="1:17" ht="40.5" customHeight="1">
      <c r="A100" s="60"/>
      <c r="B100" s="62"/>
      <c r="C100" s="62"/>
      <c r="D100" s="64"/>
      <c r="E100" s="64"/>
      <c r="F100" s="58"/>
      <c r="G100" s="1" t="s">
        <v>15</v>
      </c>
      <c r="H100" s="48">
        <v>44153</v>
      </c>
      <c r="I100" s="34">
        <v>0.70833333333333337</v>
      </c>
      <c r="J100" s="27">
        <v>44153</v>
      </c>
      <c r="K100" s="31">
        <v>0.63958333333333328</v>
      </c>
      <c r="L100" s="66"/>
      <c r="M100" s="68"/>
      <c r="N100" s="68"/>
      <c r="O100" s="77"/>
      <c r="P100" s="69"/>
      <c r="Q100" s="56"/>
    </row>
    <row r="101" spans="1:17" ht="30" customHeight="1">
      <c r="A101" s="59">
        <v>49</v>
      </c>
      <c r="B101" s="61">
        <v>49</v>
      </c>
      <c r="C101" s="61" t="s">
        <v>25</v>
      </c>
      <c r="D101" s="63" t="s">
        <v>192</v>
      </c>
      <c r="E101" s="63" t="s">
        <v>193</v>
      </c>
      <c r="F101" s="57" t="s">
        <v>26</v>
      </c>
      <c r="G101" s="1" t="s">
        <v>14</v>
      </c>
      <c r="H101" s="48">
        <v>44153</v>
      </c>
      <c r="I101" s="34">
        <v>0.33333333333333331</v>
      </c>
      <c r="J101" s="27">
        <v>44153</v>
      </c>
      <c r="K101" s="31">
        <v>0.39513888888888887</v>
      </c>
      <c r="L101" s="65">
        <f t="shared" si="156"/>
        <v>0.37500000000000011</v>
      </c>
      <c r="M101" s="67">
        <f t="shared" ref="M101" si="176">IF(O101=$P$3,0,IF(J101=J102,Q101-K101-(1-K102),Q101-K101-(1-K102)+1))</f>
        <v>9.2361111111111116E-2</v>
      </c>
      <c r="N101" s="67">
        <f t="shared" si="114"/>
        <v>0.28263888888888899</v>
      </c>
      <c r="O101" s="97"/>
      <c r="P101" s="69">
        <f t="shared" ref="P101" si="177">IF(H102-H101=0,1,H102-H101)</f>
        <v>1</v>
      </c>
      <c r="Q101" s="56">
        <f t="shared" ref="Q101" si="178">IF(J102-J101=0,1,J102-J101)</f>
        <v>1</v>
      </c>
    </row>
    <row r="102" spans="1:17" ht="30" customHeight="1">
      <c r="A102" s="60"/>
      <c r="B102" s="62"/>
      <c r="C102" s="62"/>
      <c r="D102" s="64"/>
      <c r="E102" s="64"/>
      <c r="F102" s="58"/>
      <c r="G102" s="1" t="s">
        <v>15</v>
      </c>
      <c r="H102" s="48">
        <v>44153</v>
      </c>
      <c r="I102" s="34">
        <v>0.70833333333333337</v>
      </c>
      <c r="J102" s="27">
        <v>44153</v>
      </c>
      <c r="K102" s="31">
        <v>0.48749999999999999</v>
      </c>
      <c r="L102" s="66"/>
      <c r="M102" s="68"/>
      <c r="N102" s="68"/>
      <c r="O102" s="98"/>
      <c r="P102" s="69"/>
      <c r="Q102" s="56"/>
    </row>
    <row r="103" spans="1:17" ht="51" customHeight="1">
      <c r="A103" s="59">
        <v>50</v>
      </c>
      <c r="B103" s="61">
        <v>50</v>
      </c>
      <c r="C103" s="61" t="s">
        <v>25</v>
      </c>
      <c r="D103" s="63" t="s">
        <v>91</v>
      </c>
      <c r="E103" s="63" t="s">
        <v>194</v>
      </c>
      <c r="F103" s="57" t="s">
        <v>30</v>
      </c>
      <c r="G103" s="1" t="s">
        <v>14</v>
      </c>
      <c r="H103" s="48">
        <v>44153</v>
      </c>
      <c r="I103" s="34">
        <v>0.33333333333333331</v>
      </c>
      <c r="J103" s="27">
        <v>44153</v>
      </c>
      <c r="K103" s="31">
        <v>0.36874999999999997</v>
      </c>
      <c r="L103" s="65">
        <f t="shared" si="156"/>
        <v>0.37500000000000011</v>
      </c>
      <c r="M103" s="67">
        <f t="shared" ref="M103" si="179">IF(O103=$P$3,0,IF(J103=J104,Q103-K103-(1-K104),Q103-K103-(1-K104)+1))</f>
        <v>0.31388888888888899</v>
      </c>
      <c r="N103" s="67">
        <f t="shared" si="118"/>
        <v>6.1111111111111116E-2</v>
      </c>
      <c r="O103" s="76"/>
      <c r="P103" s="69">
        <f t="shared" ref="P103" si="180">IF(H104-H103=0,1,H104-H103)</f>
        <v>1</v>
      </c>
      <c r="Q103" s="56">
        <f t="shared" ref="Q103" si="181">IF(J104-J103=0,1,J104-J103)</f>
        <v>1</v>
      </c>
    </row>
    <row r="104" spans="1:17" ht="44.25" customHeight="1">
      <c r="A104" s="60"/>
      <c r="B104" s="62"/>
      <c r="C104" s="62"/>
      <c r="D104" s="64"/>
      <c r="E104" s="64"/>
      <c r="F104" s="58"/>
      <c r="G104" s="1" t="s">
        <v>15</v>
      </c>
      <c r="H104" s="48">
        <v>44153</v>
      </c>
      <c r="I104" s="34">
        <v>0.70833333333333337</v>
      </c>
      <c r="J104" s="27">
        <v>44153</v>
      </c>
      <c r="K104" s="31">
        <v>0.68263888888888891</v>
      </c>
      <c r="L104" s="66"/>
      <c r="M104" s="68"/>
      <c r="N104" s="68"/>
      <c r="O104" s="77"/>
      <c r="P104" s="69"/>
      <c r="Q104" s="56"/>
    </row>
    <row r="105" spans="1:17" ht="30" customHeight="1">
      <c r="A105" s="59">
        <v>51</v>
      </c>
      <c r="B105" s="61">
        <v>51</v>
      </c>
      <c r="C105" s="61" t="s">
        <v>25</v>
      </c>
      <c r="D105" s="63" t="s">
        <v>195</v>
      </c>
      <c r="E105" s="63" t="s">
        <v>196</v>
      </c>
      <c r="F105" s="57" t="s">
        <v>30</v>
      </c>
      <c r="G105" s="1" t="s">
        <v>14</v>
      </c>
      <c r="H105" s="48">
        <v>44153</v>
      </c>
      <c r="I105" s="34">
        <v>0.375</v>
      </c>
      <c r="J105" s="27">
        <v>44153</v>
      </c>
      <c r="K105" s="31">
        <v>0.4458333333333333</v>
      </c>
      <c r="L105" s="65">
        <f t="shared" si="125"/>
        <v>0.33333333333333337</v>
      </c>
      <c r="M105" s="67">
        <f t="shared" ref="M105" si="182">IF(O105=$P$3,0,IF(J105=J106,Q105-K105-(1-K106),Q105-K105-(1-K106)+1))</f>
        <v>6.1805555555555558E-2</v>
      </c>
      <c r="N105" s="67">
        <f t="shared" si="122"/>
        <v>0.27152777777777781</v>
      </c>
      <c r="O105" s="76"/>
      <c r="P105" s="69">
        <f t="shared" ref="P105" si="183">IF(H106-H105=0,1,H106-H105)</f>
        <v>1</v>
      </c>
      <c r="Q105" s="56">
        <f t="shared" ref="Q105" si="184">IF(J106-J105=0,1,J106-J105)</f>
        <v>1</v>
      </c>
    </row>
    <row r="106" spans="1:17" ht="36" customHeight="1">
      <c r="A106" s="60"/>
      <c r="B106" s="62"/>
      <c r="C106" s="62"/>
      <c r="D106" s="64"/>
      <c r="E106" s="64"/>
      <c r="F106" s="58"/>
      <c r="G106" s="1" t="s">
        <v>15</v>
      </c>
      <c r="H106" s="48">
        <v>44153</v>
      </c>
      <c r="I106" s="34">
        <v>0.70833333333333337</v>
      </c>
      <c r="J106" s="27">
        <v>44153</v>
      </c>
      <c r="K106" s="31">
        <v>0.50763888888888886</v>
      </c>
      <c r="L106" s="66"/>
      <c r="M106" s="68"/>
      <c r="N106" s="68"/>
      <c r="O106" s="77"/>
      <c r="P106" s="69"/>
      <c r="Q106" s="56"/>
    </row>
    <row r="107" spans="1:17" ht="30" customHeight="1">
      <c r="A107" s="59">
        <v>52</v>
      </c>
      <c r="B107" s="61">
        <v>52</v>
      </c>
      <c r="C107" s="61" t="s">
        <v>29</v>
      </c>
      <c r="D107" s="63" t="s">
        <v>90</v>
      </c>
      <c r="E107" s="63" t="s">
        <v>197</v>
      </c>
      <c r="F107" s="57" t="s">
        <v>30</v>
      </c>
      <c r="G107" s="1" t="s">
        <v>14</v>
      </c>
      <c r="H107" s="48">
        <v>44153</v>
      </c>
      <c r="I107" s="34">
        <v>0.58333333333333337</v>
      </c>
      <c r="J107" s="27">
        <v>44153</v>
      </c>
      <c r="K107" s="31">
        <v>0.6645833333333333</v>
      </c>
      <c r="L107" s="65">
        <f t="shared" si="125"/>
        <v>0.16666666666666663</v>
      </c>
      <c r="M107" s="67">
        <f t="shared" ref="M107" si="185">IF(O107=$P$3,0,IF(J107=J108,Q107-K107-(1-K108),Q107-K107-(1-K108)+1))</f>
        <v>8.1944444444444486E-2</v>
      </c>
      <c r="N107" s="67">
        <f t="shared" ref="N107" si="186">IF(L107&gt;M107,L107-M107,M107-L107)</f>
        <v>8.4722222222222143E-2</v>
      </c>
      <c r="O107" s="76"/>
      <c r="P107" s="69">
        <f t="shared" ref="P107" si="187">IF(H108-H107=0,1,H108-H107)</f>
        <v>1</v>
      </c>
      <c r="Q107" s="56">
        <f t="shared" ref="Q107" si="188">IF(J108-J107=0,1,J108-J107)</f>
        <v>1</v>
      </c>
    </row>
    <row r="108" spans="1:17" ht="30" customHeight="1">
      <c r="A108" s="60"/>
      <c r="B108" s="62"/>
      <c r="C108" s="62"/>
      <c r="D108" s="64"/>
      <c r="E108" s="64"/>
      <c r="F108" s="58"/>
      <c r="G108" s="1" t="s">
        <v>15</v>
      </c>
      <c r="H108" s="48">
        <v>44153</v>
      </c>
      <c r="I108" s="34">
        <v>0.75</v>
      </c>
      <c r="J108" s="27">
        <v>44153</v>
      </c>
      <c r="K108" s="31">
        <v>0.74652777777777779</v>
      </c>
      <c r="L108" s="66"/>
      <c r="M108" s="68"/>
      <c r="N108" s="68"/>
      <c r="O108" s="77"/>
      <c r="P108" s="69"/>
      <c r="Q108" s="56"/>
    </row>
    <row r="109" spans="1:17" ht="30" customHeight="1">
      <c r="A109" s="59">
        <v>53</v>
      </c>
      <c r="B109" s="61">
        <v>53</v>
      </c>
      <c r="C109" s="61" t="s">
        <v>25</v>
      </c>
      <c r="D109" s="63" t="s">
        <v>198</v>
      </c>
      <c r="E109" s="63" t="s">
        <v>199</v>
      </c>
      <c r="F109" s="57" t="s">
        <v>30</v>
      </c>
      <c r="G109" s="1" t="s">
        <v>14</v>
      </c>
      <c r="H109" s="48">
        <v>44154</v>
      </c>
      <c r="I109" s="34">
        <v>0.375</v>
      </c>
      <c r="J109" s="27">
        <v>44154</v>
      </c>
      <c r="K109" s="31">
        <v>0.41736111111111113</v>
      </c>
      <c r="L109" s="65">
        <f t="shared" ref="L109" si="189">IF(O109=$P$3,0,IF(H109=H110,P109-I109-(1-I110),P109-I109-(1-I110)+1))</f>
        <v>0.33333333333333337</v>
      </c>
      <c r="M109" s="67">
        <f t="shared" ref="M109" si="190">IF(O109=$P$3,0,IF(J109=J110,Q109-K109-(1-K110),Q109-K109-(1-K110)+1))</f>
        <v>0.20902777777777781</v>
      </c>
      <c r="N109" s="67">
        <f t="shared" si="114"/>
        <v>0.12430555555555556</v>
      </c>
      <c r="O109" s="74"/>
      <c r="P109" s="69">
        <f t="shared" ref="P109:P111" si="191">IF(H110-H109=0,1,H110-H109)</f>
        <v>1</v>
      </c>
      <c r="Q109" s="56">
        <f t="shared" ref="Q109" si="192">IF(J110-J109=0,1,J110-J109)</f>
        <v>1</v>
      </c>
    </row>
    <row r="110" spans="1:17" ht="30" customHeight="1">
      <c r="A110" s="60"/>
      <c r="B110" s="62"/>
      <c r="C110" s="62"/>
      <c r="D110" s="64"/>
      <c r="E110" s="64"/>
      <c r="F110" s="58"/>
      <c r="G110" s="1" t="s">
        <v>15</v>
      </c>
      <c r="H110" s="48">
        <v>44154</v>
      </c>
      <c r="I110" s="34">
        <v>0.70833333333333337</v>
      </c>
      <c r="J110" s="27">
        <v>44154</v>
      </c>
      <c r="K110" s="31">
        <v>0.62638888888888888</v>
      </c>
      <c r="L110" s="66"/>
      <c r="M110" s="68"/>
      <c r="N110" s="68"/>
      <c r="O110" s="75"/>
      <c r="P110" s="69"/>
      <c r="Q110" s="56"/>
    </row>
    <row r="111" spans="1:17" ht="30" customHeight="1">
      <c r="A111" s="59">
        <v>54</v>
      </c>
      <c r="B111" s="61">
        <v>54</v>
      </c>
      <c r="C111" s="61" t="s">
        <v>25</v>
      </c>
      <c r="D111" s="63" t="s">
        <v>200</v>
      </c>
      <c r="E111" s="63" t="s">
        <v>201</v>
      </c>
      <c r="F111" s="57" t="s">
        <v>26</v>
      </c>
      <c r="G111" s="1" t="s">
        <v>14</v>
      </c>
      <c r="H111" s="48">
        <v>44154</v>
      </c>
      <c r="I111" s="34">
        <v>0.33333333333333331</v>
      </c>
      <c r="J111" s="27">
        <v>44154</v>
      </c>
      <c r="K111" s="31">
        <v>0.3923611111111111</v>
      </c>
      <c r="L111" s="65">
        <f t="shared" si="156"/>
        <v>0.37500000000000011</v>
      </c>
      <c r="M111" s="67">
        <f t="shared" ref="M111" si="193">IF(O111=$P$3,0,IF(J111=J112,Q111-K111-(1-K112),Q111-K111-(1-K112)+1))</f>
        <v>9.7222222222222099E-2</v>
      </c>
      <c r="N111" s="67">
        <f t="shared" si="118"/>
        <v>0.27777777777777801</v>
      </c>
      <c r="O111" s="76"/>
      <c r="P111" s="69">
        <f t="shared" si="191"/>
        <v>1</v>
      </c>
      <c r="Q111" s="56">
        <f t="shared" ref="Q111" si="194">IF(J112-J111=0,1,J112-J111)</f>
        <v>1</v>
      </c>
    </row>
    <row r="112" spans="1:17" ht="30" customHeight="1">
      <c r="A112" s="60"/>
      <c r="B112" s="62"/>
      <c r="C112" s="62"/>
      <c r="D112" s="64"/>
      <c r="E112" s="64"/>
      <c r="F112" s="58"/>
      <c r="G112" s="1" t="s">
        <v>15</v>
      </c>
      <c r="H112" s="48">
        <v>44154</v>
      </c>
      <c r="I112" s="34">
        <v>0.70833333333333337</v>
      </c>
      <c r="J112" s="27">
        <v>44154</v>
      </c>
      <c r="K112" s="31">
        <v>0.48958333333333331</v>
      </c>
      <c r="L112" s="66"/>
      <c r="M112" s="68"/>
      <c r="N112" s="68"/>
      <c r="O112" s="77"/>
      <c r="P112" s="69"/>
      <c r="Q112" s="56"/>
    </row>
    <row r="113" spans="1:17" ht="30" customHeight="1">
      <c r="A113" s="59">
        <v>55</v>
      </c>
      <c r="B113" s="61">
        <v>55</v>
      </c>
      <c r="C113" s="61" t="s">
        <v>25</v>
      </c>
      <c r="D113" s="63" t="s">
        <v>112</v>
      </c>
      <c r="E113" s="63" t="s">
        <v>113</v>
      </c>
      <c r="F113" s="57" t="s">
        <v>30</v>
      </c>
      <c r="G113" s="1" t="s">
        <v>14</v>
      </c>
      <c r="H113" s="48">
        <v>44154</v>
      </c>
      <c r="I113" s="34">
        <v>0.375</v>
      </c>
      <c r="J113" s="27">
        <v>44154</v>
      </c>
      <c r="K113" s="31">
        <v>0.4548611111111111</v>
      </c>
      <c r="L113" s="65">
        <f t="shared" ref="L113" si="195">IF(O113=$P$3,0,IF(H113=H114,P113-I113-(1-I114),P113-I113-(1-I114)+1))</f>
        <v>0.33333333333333337</v>
      </c>
      <c r="M113" s="67">
        <f t="shared" ref="M113" si="196">IF(O113=$P$3,0,IF(J113=J114,Q113-K113-(1-K114),Q113-K113-(1-K114)+1))</f>
        <v>4.5833333333333282E-2</v>
      </c>
      <c r="N113" s="67">
        <f t="shared" si="122"/>
        <v>0.28750000000000009</v>
      </c>
      <c r="O113" s="76"/>
      <c r="P113" s="69">
        <f t="shared" ref="P113" si="197">IF(H114-H113=0,1,H114-H113)</f>
        <v>1</v>
      </c>
      <c r="Q113" s="56">
        <f t="shared" ref="Q113" si="198">IF(J114-J113=0,1,J114-J113)</f>
        <v>1</v>
      </c>
    </row>
    <row r="114" spans="1:17" ht="30" customHeight="1">
      <c r="A114" s="60"/>
      <c r="B114" s="62"/>
      <c r="C114" s="62"/>
      <c r="D114" s="64"/>
      <c r="E114" s="64"/>
      <c r="F114" s="58"/>
      <c r="G114" s="1" t="s">
        <v>15</v>
      </c>
      <c r="H114" s="48">
        <v>44154</v>
      </c>
      <c r="I114" s="34">
        <v>0.70833333333333337</v>
      </c>
      <c r="J114" s="27">
        <v>44154</v>
      </c>
      <c r="K114" s="31">
        <v>0.50069444444444444</v>
      </c>
      <c r="L114" s="66"/>
      <c r="M114" s="68"/>
      <c r="N114" s="68"/>
      <c r="O114" s="77"/>
      <c r="P114" s="69"/>
      <c r="Q114" s="56"/>
    </row>
    <row r="115" spans="1:17" ht="42" customHeight="1">
      <c r="A115" s="59">
        <v>56</v>
      </c>
      <c r="B115" s="61">
        <v>56</v>
      </c>
      <c r="C115" s="61" t="s">
        <v>25</v>
      </c>
      <c r="D115" s="63" t="s">
        <v>219</v>
      </c>
      <c r="E115" s="63" t="s">
        <v>220</v>
      </c>
      <c r="F115" s="100" t="s">
        <v>30</v>
      </c>
      <c r="G115" s="1" t="s">
        <v>14</v>
      </c>
      <c r="H115" s="48">
        <v>44154</v>
      </c>
      <c r="I115" s="34">
        <v>0.33333333333333331</v>
      </c>
      <c r="J115" s="27"/>
      <c r="K115" s="31"/>
      <c r="L115" s="65">
        <v>0</v>
      </c>
      <c r="M115" s="67">
        <f t="shared" ref="M115" si="199">IF(O115=$P$3,0,IF(J115=J116,Q115-K115-(1-K116),Q115-K115-(1-K116)+1))</f>
        <v>0</v>
      </c>
      <c r="N115" s="67">
        <f t="shared" ref="N115" si="200">IF(L115&gt;M115,L115-M115,M115-L115)</f>
        <v>0</v>
      </c>
      <c r="O115" s="74" t="s">
        <v>241</v>
      </c>
      <c r="P115" s="69">
        <f t="shared" ref="P115" si="201">IF(H116-H115=0,1,H116-H115)</f>
        <v>21</v>
      </c>
      <c r="Q115" s="56">
        <f t="shared" ref="Q115" si="202">IF(J116-J115=0,1,J116-J115)</f>
        <v>1</v>
      </c>
    </row>
    <row r="116" spans="1:17" ht="39" customHeight="1">
      <c r="A116" s="60"/>
      <c r="B116" s="62"/>
      <c r="C116" s="62"/>
      <c r="D116" s="64"/>
      <c r="E116" s="64"/>
      <c r="F116" s="101"/>
      <c r="G116" s="1" t="s">
        <v>15</v>
      </c>
      <c r="H116" s="48">
        <v>44175</v>
      </c>
      <c r="I116" s="34">
        <v>0.75</v>
      </c>
      <c r="J116" s="27"/>
      <c r="K116" s="31"/>
      <c r="L116" s="66"/>
      <c r="M116" s="68"/>
      <c r="N116" s="68"/>
      <c r="O116" s="75"/>
      <c r="P116" s="69"/>
      <c r="Q116" s="56"/>
    </row>
    <row r="117" spans="1:17" ht="30" customHeight="1">
      <c r="A117" s="59">
        <v>57</v>
      </c>
      <c r="B117" s="61">
        <v>57</v>
      </c>
      <c r="C117" s="61" t="s">
        <v>25</v>
      </c>
      <c r="D117" s="63" t="s">
        <v>182</v>
      </c>
      <c r="E117" s="63" t="s">
        <v>183</v>
      </c>
      <c r="F117" s="57" t="s">
        <v>30</v>
      </c>
      <c r="G117" s="1" t="s">
        <v>14</v>
      </c>
      <c r="H117" s="48">
        <v>44155</v>
      </c>
      <c r="I117" s="34">
        <v>0.375</v>
      </c>
      <c r="J117" s="27">
        <v>44155</v>
      </c>
      <c r="K117" s="31">
        <v>0.43541666666666662</v>
      </c>
      <c r="L117" s="65">
        <f t="shared" si="130"/>
        <v>0.33333333333333337</v>
      </c>
      <c r="M117" s="67">
        <f t="shared" ref="M117" si="203">IF(O117=$P$3,0,IF(J117=J118,Q117-K117-(1-K118),Q117-K117-(1-K118)+1))</f>
        <v>0.24375000000000013</v>
      </c>
      <c r="N117" s="67">
        <f t="shared" si="114"/>
        <v>8.9583333333333237E-2</v>
      </c>
      <c r="O117" s="97"/>
      <c r="P117" s="69">
        <f t="shared" ref="P117" si="204">IF(H118-H117=0,1,H118-H117)</f>
        <v>1</v>
      </c>
      <c r="Q117" s="56">
        <f t="shared" ref="Q117" si="205">IF(J118-J117=0,1,J118-J117)</f>
        <v>1</v>
      </c>
    </row>
    <row r="118" spans="1:17" ht="30" customHeight="1">
      <c r="A118" s="60"/>
      <c r="B118" s="62"/>
      <c r="C118" s="62"/>
      <c r="D118" s="64"/>
      <c r="E118" s="64"/>
      <c r="F118" s="58"/>
      <c r="G118" s="1" t="s">
        <v>15</v>
      </c>
      <c r="H118" s="48">
        <v>44155</v>
      </c>
      <c r="I118" s="34">
        <v>0.70833333333333337</v>
      </c>
      <c r="J118" s="27">
        <v>44155</v>
      </c>
      <c r="K118" s="31">
        <v>0.6791666666666667</v>
      </c>
      <c r="L118" s="66"/>
      <c r="M118" s="68"/>
      <c r="N118" s="68"/>
      <c r="O118" s="98"/>
      <c r="P118" s="69"/>
      <c r="Q118" s="56"/>
    </row>
    <row r="119" spans="1:17" ht="30" customHeight="1">
      <c r="A119" s="59">
        <v>58</v>
      </c>
      <c r="B119" s="61">
        <v>58</v>
      </c>
      <c r="C119" s="61" t="s">
        <v>25</v>
      </c>
      <c r="D119" s="63" t="s">
        <v>202</v>
      </c>
      <c r="E119" s="63" t="s">
        <v>203</v>
      </c>
      <c r="F119" s="57" t="s">
        <v>30</v>
      </c>
      <c r="G119" s="1" t="s">
        <v>14</v>
      </c>
      <c r="H119" s="48">
        <v>44155</v>
      </c>
      <c r="I119" s="34">
        <v>0.375</v>
      </c>
      <c r="J119" s="48"/>
      <c r="K119" s="31"/>
      <c r="L119" s="65">
        <f t="shared" ref="L119" si="206">IF(O119=$P$3,0,IF(H119=H120,P119-I119-(1-I120),P119-I119-(1-I120)+1))</f>
        <v>0</v>
      </c>
      <c r="M119" s="67">
        <f t="shared" ref="M119" si="207">IF(O119=$P$3,0,IF(J119=J120,Q119-K119-(1-K120),Q119-K119-(1-K120)+1))</f>
        <v>0</v>
      </c>
      <c r="N119" s="67">
        <f t="shared" si="118"/>
        <v>0</v>
      </c>
      <c r="O119" s="78" t="s">
        <v>16</v>
      </c>
      <c r="P119" s="69">
        <f t="shared" ref="P119" si="208">IF(H120-H119=0,1,H120-H119)</f>
        <v>1</v>
      </c>
      <c r="Q119" s="56">
        <f t="shared" ref="Q119" si="209">IF(J120-J119=0,1,J120-J119)</f>
        <v>1</v>
      </c>
    </row>
    <row r="120" spans="1:17" ht="34.5" customHeight="1">
      <c r="A120" s="60"/>
      <c r="B120" s="62"/>
      <c r="C120" s="62"/>
      <c r="D120" s="64"/>
      <c r="E120" s="64"/>
      <c r="F120" s="58"/>
      <c r="G120" s="1" t="s">
        <v>15</v>
      </c>
      <c r="H120" s="48">
        <v>44155</v>
      </c>
      <c r="I120" s="34">
        <v>0.70833333333333337</v>
      </c>
      <c r="J120" s="48"/>
      <c r="K120" s="31"/>
      <c r="L120" s="66"/>
      <c r="M120" s="68"/>
      <c r="N120" s="68"/>
      <c r="O120" s="79"/>
      <c r="P120" s="69"/>
      <c r="Q120" s="56"/>
    </row>
    <row r="121" spans="1:17" ht="49.5" customHeight="1">
      <c r="A121" s="59">
        <v>59</v>
      </c>
      <c r="B121" s="61">
        <v>59</v>
      </c>
      <c r="C121" s="61" t="s">
        <v>25</v>
      </c>
      <c r="D121" s="63" t="s">
        <v>204</v>
      </c>
      <c r="E121" s="63" t="s">
        <v>205</v>
      </c>
      <c r="F121" s="57" t="s">
        <v>30</v>
      </c>
      <c r="G121" s="1" t="s">
        <v>14</v>
      </c>
      <c r="H121" s="48">
        <v>44155</v>
      </c>
      <c r="I121" s="34">
        <v>0.375</v>
      </c>
      <c r="J121" s="27">
        <v>44155</v>
      </c>
      <c r="K121" s="31">
        <v>0.4597222222222222</v>
      </c>
      <c r="L121" s="65">
        <f t="shared" si="156"/>
        <v>0.16666666666666663</v>
      </c>
      <c r="M121" s="67">
        <f t="shared" ref="M121:M129" si="210">IF(O121=$P$3,0,IF(J121=J122,Q121-K121-(1-K122),Q121-K121-(1-K122)+1))</f>
        <v>5.1388888888889039E-2</v>
      </c>
      <c r="N121" s="67">
        <f t="shared" si="122"/>
        <v>0.11527777777777759</v>
      </c>
      <c r="O121" s="76"/>
      <c r="P121" s="69">
        <f t="shared" ref="P121" si="211">IF(H122-H121=0,1,H122-H121)</f>
        <v>1</v>
      </c>
      <c r="Q121" s="56">
        <f t="shared" ref="Q121" si="212">IF(J122-J121=0,1,J122-J121)</f>
        <v>1</v>
      </c>
    </row>
    <row r="122" spans="1:17" ht="50.25" customHeight="1">
      <c r="A122" s="60"/>
      <c r="B122" s="62"/>
      <c r="C122" s="62"/>
      <c r="D122" s="64"/>
      <c r="E122" s="64"/>
      <c r="F122" s="58"/>
      <c r="G122" s="1" t="s">
        <v>15</v>
      </c>
      <c r="H122" s="48">
        <v>44155</v>
      </c>
      <c r="I122" s="34">
        <v>0.54166666666666663</v>
      </c>
      <c r="J122" s="27">
        <v>44155</v>
      </c>
      <c r="K122" s="31">
        <v>0.51111111111111118</v>
      </c>
      <c r="L122" s="66"/>
      <c r="M122" s="68"/>
      <c r="N122" s="68"/>
      <c r="O122" s="77"/>
      <c r="P122" s="69"/>
      <c r="Q122" s="56"/>
    </row>
    <row r="123" spans="1:17" ht="30" customHeight="1">
      <c r="A123" s="59">
        <v>60</v>
      </c>
      <c r="B123" s="61">
        <v>60</v>
      </c>
      <c r="C123" s="61" t="s">
        <v>25</v>
      </c>
      <c r="D123" s="63" t="s">
        <v>206</v>
      </c>
      <c r="E123" s="63" t="s">
        <v>207</v>
      </c>
      <c r="F123" s="57" t="s">
        <v>26</v>
      </c>
      <c r="G123" s="1" t="s">
        <v>14</v>
      </c>
      <c r="H123" s="48">
        <v>44155</v>
      </c>
      <c r="I123" s="34">
        <v>0.33333333333333331</v>
      </c>
      <c r="J123" s="27">
        <v>44155</v>
      </c>
      <c r="K123" s="31">
        <v>0.37708333333333338</v>
      </c>
      <c r="L123" s="65">
        <f t="shared" si="156"/>
        <v>0.62500000000000011</v>
      </c>
      <c r="M123" s="67">
        <f t="shared" si="210"/>
        <v>0.36944444444444435</v>
      </c>
      <c r="N123" s="67">
        <f t="shared" si="122"/>
        <v>0.25555555555555576</v>
      </c>
      <c r="O123" s="76"/>
      <c r="P123" s="69">
        <f t="shared" ref="P123" si="213">IF(H124-H123=0,1,H124-H123)</f>
        <v>1</v>
      </c>
      <c r="Q123" s="56">
        <f t="shared" ref="Q123" si="214">IF(J124-J123=0,1,J124-J123)</f>
        <v>1</v>
      </c>
    </row>
    <row r="124" spans="1:17" ht="30" customHeight="1">
      <c r="A124" s="60"/>
      <c r="B124" s="62"/>
      <c r="C124" s="62"/>
      <c r="D124" s="64"/>
      <c r="E124" s="64"/>
      <c r="F124" s="58"/>
      <c r="G124" s="1" t="s">
        <v>15</v>
      </c>
      <c r="H124" s="48">
        <v>44155</v>
      </c>
      <c r="I124" s="34">
        <v>0.95833333333333337</v>
      </c>
      <c r="J124" s="27">
        <v>44155</v>
      </c>
      <c r="K124" s="31">
        <v>0.74652777777777779</v>
      </c>
      <c r="L124" s="66"/>
      <c r="M124" s="68"/>
      <c r="N124" s="68"/>
      <c r="O124" s="77"/>
      <c r="P124" s="69"/>
      <c r="Q124" s="56"/>
    </row>
    <row r="125" spans="1:17" ht="30" customHeight="1">
      <c r="A125" s="59">
        <v>61</v>
      </c>
      <c r="B125" s="61">
        <v>61</v>
      </c>
      <c r="C125" s="61" t="s">
        <v>25</v>
      </c>
      <c r="D125" s="63" t="s">
        <v>208</v>
      </c>
      <c r="E125" s="63" t="s">
        <v>209</v>
      </c>
      <c r="F125" s="57" t="s">
        <v>30</v>
      </c>
      <c r="G125" s="1" t="s">
        <v>14</v>
      </c>
      <c r="H125" s="48">
        <v>44157</v>
      </c>
      <c r="I125" s="34">
        <v>0.45833333333333331</v>
      </c>
      <c r="J125" s="27">
        <v>44157</v>
      </c>
      <c r="K125" s="31">
        <v>0.46111111111111108</v>
      </c>
      <c r="L125" s="65">
        <f t="shared" si="156"/>
        <v>0.16666666666666674</v>
      </c>
      <c r="M125" s="67">
        <f t="shared" si="210"/>
        <v>8.0555555555555602E-2</v>
      </c>
      <c r="N125" s="67">
        <f t="shared" si="114"/>
        <v>8.6111111111111138E-2</v>
      </c>
      <c r="O125" s="74"/>
      <c r="P125" s="69">
        <f t="shared" ref="P125" si="215">IF(H126-H125=0,1,H126-H125)</f>
        <v>1</v>
      </c>
      <c r="Q125" s="56">
        <f t="shared" ref="Q125" si="216">IF(J126-J125=0,1,J126-J125)</f>
        <v>1</v>
      </c>
    </row>
    <row r="126" spans="1:17" ht="33" customHeight="1">
      <c r="A126" s="60"/>
      <c r="B126" s="62"/>
      <c r="C126" s="62"/>
      <c r="D126" s="64"/>
      <c r="E126" s="64"/>
      <c r="F126" s="58"/>
      <c r="G126" s="1" t="s">
        <v>15</v>
      </c>
      <c r="H126" s="48">
        <v>44157</v>
      </c>
      <c r="I126" s="34">
        <v>0.625</v>
      </c>
      <c r="J126" s="27">
        <v>44157</v>
      </c>
      <c r="K126" s="31">
        <v>0.54166666666666663</v>
      </c>
      <c r="L126" s="66"/>
      <c r="M126" s="68"/>
      <c r="N126" s="68"/>
      <c r="O126" s="75"/>
      <c r="P126" s="69"/>
      <c r="Q126" s="56"/>
    </row>
    <row r="127" spans="1:17" ht="30" customHeight="1">
      <c r="A127" s="59">
        <v>62</v>
      </c>
      <c r="B127" s="61">
        <v>62</v>
      </c>
      <c r="C127" s="61" t="s">
        <v>25</v>
      </c>
      <c r="D127" s="63" t="s">
        <v>221</v>
      </c>
      <c r="E127" s="63" t="s">
        <v>222</v>
      </c>
      <c r="F127" s="57" t="s">
        <v>26</v>
      </c>
      <c r="G127" s="1" t="s">
        <v>14</v>
      </c>
      <c r="H127" s="48">
        <v>44158</v>
      </c>
      <c r="I127" s="34">
        <v>0.33333333333333331</v>
      </c>
      <c r="J127" s="48">
        <v>44158</v>
      </c>
      <c r="K127" s="31">
        <v>0.39166666666666666</v>
      </c>
      <c r="L127" s="65">
        <f>IF(O127=$P$3,0,IF(H127=H128,P127-I127-(1-I128),P127-I127-(1-I128)+1))</f>
        <v>0.62500000000000011</v>
      </c>
      <c r="M127" s="67">
        <f t="shared" si="210"/>
        <v>0.35277777777777786</v>
      </c>
      <c r="N127" s="67">
        <f t="shared" si="118"/>
        <v>0.27222222222222225</v>
      </c>
      <c r="O127" s="76"/>
      <c r="P127" s="69">
        <f t="shared" ref="P127" si="217">IF(H128-H127=0,1,H128-H127)</f>
        <v>1</v>
      </c>
      <c r="Q127" s="56">
        <f t="shared" ref="Q127" si="218">IF(J128-J127=0,1,J128-J127)</f>
        <v>1</v>
      </c>
    </row>
    <row r="128" spans="1:17" ht="30" customHeight="1">
      <c r="A128" s="60"/>
      <c r="B128" s="62"/>
      <c r="C128" s="62"/>
      <c r="D128" s="64"/>
      <c r="E128" s="64"/>
      <c r="F128" s="58"/>
      <c r="G128" s="1" t="s">
        <v>15</v>
      </c>
      <c r="H128" s="48">
        <v>44158</v>
      </c>
      <c r="I128" s="34">
        <v>0.95833333333333337</v>
      </c>
      <c r="J128" s="48">
        <v>44158</v>
      </c>
      <c r="K128" s="31">
        <v>0.74444444444444446</v>
      </c>
      <c r="L128" s="66"/>
      <c r="M128" s="68"/>
      <c r="N128" s="68"/>
      <c r="O128" s="77"/>
      <c r="P128" s="69"/>
      <c r="Q128" s="56"/>
    </row>
    <row r="129" spans="1:17" ht="30" customHeight="1">
      <c r="A129" s="59">
        <v>63</v>
      </c>
      <c r="B129" s="61">
        <v>63</v>
      </c>
      <c r="C129" s="61" t="s">
        <v>25</v>
      </c>
      <c r="D129" s="63" t="s">
        <v>225</v>
      </c>
      <c r="E129" s="63" t="s">
        <v>226</v>
      </c>
      <c r="F129" s="57" t="s">
        <v>26</v>
      </c>
      <c r="G129" s="1" t="s">
        <v>14</v>
      </c>
      <c r="H129" s="48">
        <v>44159</v>
      </c>
      <c r="I129" s="34">
        <v>0.33333333333333331</v>
      </c>
      <c r="J129" s="48">
        <v>44159</v>
      </c>
      <c r="K129" s="31">
        <v>0.39027777777777778</v>
      </c>
      <c r="L129" s="65">
        <f>IF(O129=$P$3,0,IF(H129=H130,P129-I129-(1-I130),P129-I129-(1-I130)+1))</f>
        <v>0.62500000000000011</v>
      </c>
      <c r="M129" s="67">
        <f t="shared" si="210"/>
        <v>0.51388888888888895</v>
      </c>
      <c r="N129" s="67">
        <f t="shared" si="122"/>
        <v>0.11111111111111116</v>
      </c>
      <c r="O129" s="76"/>
      <c r="P129" s="69">
        <f t="shared" ref="P129" si="219">IF(H130-H129=0,1,H130-H129)</f>
        <v>1</v>
      </c>
      <c r="Q129" s="56">
        <f t="shared" ref="Q129" si="220">IF(J130-J129=0,1,J130-J129)</f>
        <v>1</v>
      </c>
    </row>
    <row r="130" spans="1:17" ht="30" customHeight="1">
      <c r="A130" s="60"/>
      <c r="B130" s="62"/>
      <c r="C130" s="62"/>
      <c r="D130" s="64"/>
      <c r="E130" s="64"/>
      <c r="F130" s="58"/>
      <c r="G130" s="1" t="s">
        <v>15</v>
      </c>
      <c r="H130" s="48">
        <v>44159</v>
      </c>
      <c r="I130" s="34">
        <v>0.95833333333333337</v>
      </c>
      <c r="J130" s="48">
        <v>44159</v>
      </c>
      <c r="K130" s="31">
        <v>0.90416666666666667</v>
      </c>
      <c r="L130" s="66"/>
      <c r="M130" s="68"/>
      <c r="N130" s="68"/>
      <c r="O130" s="77"/>
      <c r="P130" s="69"/>
      <c r="Q130" s="56"/>
    </row>
    <row r="131" spans="1:17" ht="36.75" customHeight="1">
      <c r="A131" s="59">
        <v>64</v>
      </c>
      <c r="B131" s="61">
        <v>64</v>
      </c>
      <c r="C131" s="61" t="s">
        <v>25</v>
      </c>
      <c r="D131" s="63" t="s">
        <v>223</v>
      </c>
      <c r="E131" s="63" t="s">
        <v>224</v>
      </c>
      <c r="F131" s="57" t="s">
        <v>30</v>
      </c>
      <c r="G131" s="1" t="s">
        <v>14</v>
      </c>
      <c r="H131" s="48">
        <v>44158</v>
      </c>
      <c r="I131" s="34">
        <v>0.375</v>
      </c>
      <c r="J131" s="27">
        <v>44158</v>
      </c>
      <c r="K131" s="31">
        <v>0.41666666666666669</v>
      </c>
      <c r="L131" s="65">
        <f t="shared" ref="L131" si="221">IF(O131=$P$3,0,IF(H131=H132,P131-I131-(1-I132),P131-I131-(1-I132)+1))</f>
        <v>0.20833333333333337</v>
      </c>
      <c r="M131" s="67">
        <f t="shared" ref="M131" si="222">IF(O131=$P$3,0,IF(J131=J132,Q131-K131-(1-K132),Q131-K131-(1-K132)+1))</f>
        <v>0.14791666666666659</v>
      </c>
      <c r="N131" s="67">
        <f t="shared" ref="N131" si="223">IF(L131&gt;M131,L131-M131,M131-L131)</f>
        <v>6.0416666666666785E-2</v>
      </c>
      <c r="O131" s="76"/>
      <c r="P131" s="69">
        <f t="shared" ref="P131" si="224">IF(H132-H131=0,1,H132-H131)</f>
        <v>1</v>
      </c>
      <c r="Q131" s="56">
        <f t="shared" ref="Q131" si="225">IF(J132-J131=0,1,J132-J131)</f>
        <v>1</v>
      </c>
    </row>
    <row r="132" spans="1:17" ht="30" customHeight="1">
      <c r="A132" s="60"/>
      <c r="B132" s="62"/>
      <c r="C132" s="62"/>
      <c r="D132" s="64"/>
      <c r="E132" s="64"/>
      <c r="F132" s="58"/>
      <c r="G132" s="1" t="s">
        <v>15</v>
      </c>
      <c r="H132" s="48">
        <v>44158</v>
      </c>
      <c r="I132" s="34">
        <v>0.58333333333333337</v>
      </c>
      <c r="J132" s="27">
        <v>44158</v>
      </c>
      <c r="K132" s="31">
        <v>0.56458333333333333</v>
      </c>
      <c r="L132" s="66"/>
      <c r="M132" s="68"/>
      <c r="N132" s="68"/>
      <c r="O132" s="77"/>
      <c r="P132" s="69"/>
      <c r="Q132" s="56"/>
    </row>
    <row r="133" spans="1:17" ht="30" customHeight="1">
      <c r="A133" s="59">
        <v>65</v>
      </c>
      <c r="B133" s="61">
        <v>65</v>
      </c>
      <c r="C133" s="61" t="s">
        <v>29</v>
      </c>
      <c r="D133" s="63" t="s">
        <v>210</v>
      </c>
      <c r="E133" s="63" t="s">
        <v>211</v>
      </c>
      <c r="F133" s="57" t="s">
        <v>30</v>
      </c>
      <c r="G133" s="1" t="s">
        <v>14</v>
      </c>
      <c r="H133" s="48">
        <v>44156</v>
      </c>
      <c r="I133" s="34">
        <v>0.56944444444444442</v>
      </c>
      <c r="J133" s="27">
        <v>44156</v>
      </c>
      <c r="K133" s="31">
        <v>0.60069444444444442</v>
      </c>
      <c r="L133" s="65">
        <f t="shared" ref="L133" si="226">IF(O133=$P$3,0,IF(H133=H134,P133-I133-(1-I134),P133-I133-(1-I134)+1))</f>
        <v>0.13888888888888895</v>
      </c>
      <c r="M133" s="67">
        <f t="shared" ref="M133" si="227">IF(O133=$P$3,0,IF(J133=J134,Q133-K133-(1-K134),Q133-K133-(1-K134)+1))</f>
        <v>5.3472222222222254E-2</v>
      </c>
      <c r="N133" s="67">
        <f t="shared" ref="N133" si="228">IF(L133&gt;M133,L133-M133,M133-L133)</f>
        <v>8.5416666666666696E-2</v>
      </c>
      <c r="O133" s="97"/>
      <c r="P133" s="69">
        <f t="shared" ref="P133" si="229">IF(H134-H133=0,1,H134-H133)</f>
        <v>1</v>
      </c>
      <c r="Q133" s="56">
        <f t="shared" ref="Q133" si="230">IF(J134-J133=0,1,J134-J133)</f>
        <v>1</v>
      </c>
    </row>
    <row r="134" spans="1:17" ht="33" customHeight="1">
      <c r="A134" s="60"/>
      <c r="B134" s="62"/>
      <c r="C134" s="62"/>
      <c r="D134" s="64"/>
      <c r="E134" s="64"/>
      <c r="F134" s="58"/>
      <c r="G134" s="1" t="s">
        <v>15</v>
      </c>
      <c r="H134" s="48">
        <v>44156</v>
      </c>
      <c r="I134" s="34">
        <v>0.70833333333333337</v>
      </c>
      <c r="J134" s="27">
        <v>44156</v>
      </c>
      <c r="K134" s="31">
        <v>0.65416666666666667</v>
      </c>
      <c r="L134" s="66"/>
      <c r="M134" s="68"/>
      <c r="N134" s="68"/>
      <c r="O134" s="98"/>
      <c r="P134" s="69"/>
      <c r="Q134" s="56"/>
    </row>
    <row r="135" spans="1:17" ht="30" customHeight="1">
      <c r="A135" s="59">
        <v>66</v>
      </c>
      <c r="B135" s="61">
        <v>66</v>
      </c>
      <c r="C135" s="61" t="s">
        <v>25</v>
      </c>
      <c r="D135" s="63" t="s">
        <v>202</v>
      </c>
      <c r="E135" s="63" t="s">
        <v>203</v>
      </c>
      <c r="F135" s="72" t="s">
        <v>30</v>
      </c>
      <c r="G135" s="1" t="s">
        <v>14</v>
      </c>
      <c r="H135" s="48">
        <v>44158</v>
      </c>
      <c r="I135" s="34">
        <v>0.375</v>
      </c>
      <c r="J135" s="27">
        <v>44158</v>
      </c>
      <c r="K135" s="31">
        <v>0.45277777777777778</v>
      </c>
      <c r="L135" s="65">
        <f t="shared" ref="L135" si="231">IF(O135=$P$3,0,IF(H135=H136,P135-I135-(1-I136),P135-I135-(1-I136)+1))</f>
        <v>0.33333333333333337</v>
      </c>
      <c r="M135" s="67">
        <f t="shared" ref="M135" si="232">IF(O135=$P$3,0,IF(J135=J136,Q135-K135-(1-K136),Q135-K135-(1-K136)+1))</f>
        <v>9.027777777777779E-2</v>
      </c>
      <c r="N135" s="67">
        <f t="shared" ref="N135" si="233">IF(L135&gt;M135,L135-M135,M135-L135)</f>
        <v>0.24305555555555558</v>
      </c>
      <c r="O135" s="76"/>
      <c r="P135" s="69">
        <f t="shared" ref="P135" si="234">IF(H136-H135=0,1,H136-H135)</f>
        <v>1</v>
      </c>
      <c r="Q135" s="56">
        <f t="shared" ref="Q135" si="235">IF(J136-J135=0,1,J136-J135)</f>
        <v>1</v>
      </c>
    </row>
    <row r="136" spans="1:17" ht="34.5" customHeight="1">
      <c r="A136" s="60"/>
      <c r="B136" s="62"/>
      <c r="C136" s="62"/>
      <c r="D136" s="64"/>
      <c r="E136" s="64"/>
      <c r="F136" s="73"/>
      <c r="G136" s="1" t="s">
        <v>15</v>
      </c>
      <c r="H136" s="48">
        <v>44158</v>
      </c>
      <c r="I136" s="34">
        <v>0.70833333333333337</v>
      </c>
      <c r="J136" s="27">
        <v>44158</v>
      </c>
      <c r="K136" s="31">
        <v>0.54305555555555551</v>
      </c>
      <c r="L136" s="66"/>
      <c r="M136" s="68"/>
      <c r="N136" s="68"/>
      <c r="O136" s="77"/>
      <c r="P136" s="69"/>
      <c r="Q136" s="56"/>
    </row>
    <row r="137" spans="1:17" ht="38.25" customHeight="1">
      <c r="A137" s="59">
        <v>67</v>
      </c>
      <c r="B137" s="61">
        <v>67</v>
      </c>
      <c r="C137" s="61" t="s">
        <v>25</v>
      </c>
      <c r="D137" s="63" t="s">
        <v>156</v>
      </c>
      <c r="E137" s="63" t="s">
        <v>227</v>
      </c>
      <c r="F137" s="72" t="s">
        <v>26</v>
      </c>
      <c r="G137" s="1" t="s">
        <v>14</v>
      </c>
      <c r="H137" s="48">
        <v>44160</v>
      </c>
      <c r="I137" s="34">
        <v>0.375</v>
      </c>
      <c r="J137" s="27">
        <v>44160</v>
      </c>
      <c r="K137" s="31">
        <v>0.4201388888888889</v>
      </c>
      <c r="L137" s="65">
        <f t="shared" ref="L137:L139" si="236">IF(O137=$P$3,0,IF(H137=H138,P137-I137-(1-I138),P137-I137-(1-I138)+1))</f>
        <v>0.33333333333333337</v>
      </c>
      <c r="M137" s="67">
        <f t="shared" ref="M137:M139" si="237">IF(O137=$P$3,0,IF(J137=J138,Q137-K137-(1-K138),Q137-K137-(1-K138)+1))</f>
        <v>0.23263888888888895</v>
      </c>
      <c r="N137" s="67">
        <f t="shared" ref="N137:N139" si="238">IF(L137&gt;M137,L137-M137,M137-L137)</f>
        <v>0.10069444444444442</v>
      </c>
      <c r="O137" s="76"/>
      <c r="P137" s="69">
        <f t="shared" ref="P137" si="239">IF(H138-H137=0,1,H138-H137)</f>
        <v>1</v>
      </c>
      <c r="Q137" s="56">
        <f t="shared" ref="Q137" si="240">IF(J138-J137=0,1,J138-J137)</f>
        <v>1</v>
      </c>
    </row>
    <row r="138" spans="1:17" ht="42" customHeight="1">
      <c r="A138" s="60"/>
      <c r="B138" s="62"/>
      <c r="C138" s="62"/>
      <c r="D138" s="64"/>
      <c r="E138" s="64"/>
      <c r="F138" s="73"/>
      <c r="G138" s="1" t="s">
        <v>15</v>
      </c>
      <c r="H138" s="48">
        <v>44160</v>
      </c>
      <c r="I138" s="34">
        <v>0.70833333333333337</v>
      </c>
      <c r="J138" s="27">
        <v>44160</v>
      </c>
      <c r="K138" s="31">
        <v>0.65277777777777779</v>
      </c>
      <c r="L138" s="66"/>
      <c r="M138" s="68"/>
      <c r="N138" s="68"/>
      <c r="O138" s="77"/>
      <c r="P138" s="69"/>
      <c r="Q138" s="56"/>
    </row>
    <row r="139" spans="1:17" ht="30" customHeight="1">
      <c r="A139" s="59">
        <v>68</v>
      </c>
      <c r="B139" s="61">
        <v>68</v>
      </c>
      <c r="C139" s="61" t="s">
        <v>25</v>
      </c>
      <c r="D139" s="63" t="s">
        <v>228</v>
      </c>
      <c r="E139" s="63" t="s">
        <v>229</v>
      </c>
      <c r="F139" s="57" t="s">
        <v>26</v>
      </c>
      <c r="G139" s="1" t="s">
        <v>14</v>
      </c>
      <c r="H139" s="48">
        <v>44160</v>
      </c>
      <c r="I139" s="34">
        <v>0.33333333333333331</v>
      </c>
      <c r="J139" s="27">
        <v>44160</v>
      </c>
      <c r="K139" s="31">
        <v>0.3743055555555555</v>
      </c>
      <c r="L139" s="65">
        <f t="shared" si="236"/>
        <v>0.37500000000000011</v>
      </c>
      <c r="M139" s="67">
        <f t="shared" si="237"/>
        <v>0.24791666666666679</v>
      </c>
      <c r="N139" s="67">
        <f t="shared" si="238"/>
        <v>0.12708333333333333</v>
      </c>
      <c r="O139" s="76"/>
      <c r="P139" s="69">
        <f t="shared" ref="P139" si="241">IF(H140-H139=0,1,H140-H139)</f>
        <v>1</v>
      </c>
      <c r="Q139" s="56">
        <f t="shared" ref="Q139" si="242">IF(J140-J139=0,1,J140-J139)</f>
        <v>1</v>
      </c>
    </row>
    <row r="140" spans="1:17" ht="30" customHeight="1">
      <c r="A140" s="60"/>
      <c r="B140" s="62"/>
      <c r="C140" s="62"/>
      <c r="D140" s="64"/>
      <c r="E140" s="64"/>
      <c r="F140" s="58"/>
      <c r="G140" s="1" t="s">
        <v>15</v>
      </c>
      <c r="H140" s="48">
        <v>44160</v>
      </c>
      <c r="I140" s="34">
        <v>0.70833333333333337</v>
      </c>
      <c r="J140" s="27">
        <v>44160</v>
      </c>
      <c r="K140" s="31">
        <v>0.62222222222222223</v>
      </c>
      <c r="L140" s="66"/>
      <c r="M140" s="68"/>
      <c r="N140" s="68"/>
      <c r="O140" s="77"/>
      <c r="P140" s="69"/>
      <c r="Q140" s="56"/>
    </row>
    <row r="141" spans="1:17" ht="30" customHeight="1">
      <c r="A141" s="59">
        <v>69</v>
      </c>
      <c r="B141" s="61">
        <v>69</v>
      </c>
      <c r="C141" s="61" t="s">
        <v>25</v>
      </c>
      <c r="D141" s="63" t="s">
        <v>230</v>
      </c>
      <c r="E141" s="63" t="s">
        <v>231</v>
      </c>
      <c r="F141" s="57" t="s">
        <v>26</v>
      </c>
      <c r="G141" s="1" t="s">
        <v>14</v>
      </c>
      <c r="H141" s="48">
        <v>44161</v>
      </c>
      <c r="I141" s="34">
        <v>0.33333333333333331</v>
      </c>
      <c r="J141" s="27">
        <v>44161</v>
      </c>
      <c r="K141" s="31">
        <v>0.37847222222222227</v>
      </c>
      <c r="L141" s="65">
        <f t="shared" ref="L141" si="243">IF(O141=$P$3,0,IF(H141=H142,P141-I141-(1-I142),P141-I141-(1-I142)+1))</f>
        <v>0.37500000000000011</v>
      </c>
      <c r="M141" s="67">
        <f t="shared" ref="M141" si="244">IF(O141=$P$3,0,IF(J141=J142,Q141-K141-(1-K142),Q141-K141-(1-K142)+1))</f>
        <v>0.13958333333333328</v>
      </c>
      <c r="N141" s="67">
        <f t="shared" ref="N141" si="245">IF(L141&gt;M141,L141-M141,M141-L141)</f>
        <v>0.23541666666666683</v>
      </c>
      <c r="O141" s="74"/>
      <c r="P141" s="69">
        <f t="shared" ref="P141" si="246">IF(H142-H141=0,1,H142-H141)</f>
        <v>1</v>
      </c>
      <c r="Q141" s="56">
        <f t="shared" ref="Q141" si="247">IF(J142-J141=0,1,J142-J141)</f>
        <v>1</v>
      </c>
    </row>
    <row r="142" spans="1:17" ht="30" customHeight="1">
      <c r="A142" s="60"/>
      <c r="B142" s="62"/>
      <c r="C142" s="62"/>
      <c r="D142" s="64"/>
      <c r="E142" s="64"/>
      <c r="F142" s="58"/>
      <c r="G142" s="1" t="s">
        <v>15</v>
      </c>
      <c r="H142" s="48">
        <v>44161</v>
      </c>
      <c r="I142" s="34">
        <v>0.70833333333333337</v>
      </c>
      <c r="J142" s="27">
        <v>44161</v>
      </c>
      <c r="K142" s="31">
        <v>0.5180555555555556</v>
      </c>
      <c r="L142" s="66"/>
      <c r="M142" s="68"/>
      <c r="N142" s="68"/>
      <c r="O142" s="75"/>
      <c r="P142" s="69"/>
      <c r="Q142" s="56"/>
    </row>
    <row r="143" spans="1:17" ht="30" customHeight="1">
      <c r="A143" s="59">
        <v>70</v>
      </c>
      <c r="B143" s="61">
        <v>70</v>
      </c>
      <c r="C143" s="61" t="s">
        <v>25</v>
      </c>
      <c r="D143" s="63" t="s">
        <v>232</v>
      </c>
      <c r="E143" s="63" t="s">
        <v>233</v>
      </c>
      <c r="F143" s="57" t="s">
        <v>30</v>
      </c>
      <c r="G143" s="1" t="s">
        <v>14</v>
      </c>
      <c r="H143" s="48">
        <v>44161</v>
      </c>
      <c r="I143" s="34">
        <v>0.375</v>
      </c>
      <c r="J143" s="27">
        <v>44161</v>
      </c>
      <c r="K143" s="31">
        <v>0.40833333333333338</v>
      </c>
      <c r="L143" s="65">
        <f t="shared" ref="L143" si="248">IF(O143=$P$3,0,IF(H143=H144,P143-I143-(1-I144),P143-I143-(1-I144)+1))</f>
        <v>0.33333333333333337</v>
      </c>
      <c r="M143" s="67">
        <f t="shared" ref="M143" si="249">IF(O143=$P$3,0,IF(J143=J144,Q143-K143-(1-K144),Q143-K143-(1-K144)+1))</f>
        <v>0.24444444444444435</v>
      </c>
      <c r="N143" s="67">
        <f t="shared" ref="N143" si="250">IF(L143&gt;M143,L143-M143,M143-L143)</f>
        <v>8.8888888888889017E-2</v>
      </c>
      <c r="O143" s="76"/>
      <c r="P143" s="69">
        <f t="shared" ref="P143" si="251">IF(H144-H143=0,1,H144-H143)</f>
        <v>1</v>
      </c>
      <c r="Q143" s="56">
        <f t="shared" ref="Q143" si="252">IF(J144-J143=0,1,J144-J143)</f>
        <v>1</v>
      </c>
    </row>
    <row r="144" spans="1:17" ht="30" customHeight="1">
      <c r="A144" s="60"/>
      <c r="B144" s="62"/>
      <c r="C144" s="62"/>
      <c r="D144" s="64"/>
      <c r="E144" s="64"/>
      <c r="F144" s="58"/>
      <c r="G144" s="1" t="s">
        <v>15</v>
      </c>
      <c r="H144" s="48">
        <v>44161</v>
      </c>
      <c r="I144" s="34">
        <v>0.70833333333333337</v>
      </c>
      <c r="J144" s="27">
        <v>44161</v>
      </c>
      <c r="K144" s="31">
        <v>0.65277777777777779</v>
      </c>
      <c r="L144" s="66"/>
      <c r="M144" s="68"/>
      <c r="N144" s="68"/>
      <c r="O144" s="77"/>
      <c r="P144" s="69"/>
      <c r="Q144" s="56"/>
    </row>
    <row r="145" spans="1:17" ht="42.75" customHeight="1">
      <c r="A145" s="59">
        <v>71</v>
      </c>
      <c r="B145" s="61">
        <v>71</v>
      </c>
      <c r="C145" s="61" t="s">
        <v>25</v>
      </c>
      <c r="D145" s="63" t="s">
        <v>90</v>
      </c>
      <c r="E145" s="63" t="s">
        <v>234</v>
      </c>
      <c r="F145" s="57" t="s">
        <v>30</v>
      </c>
      <c r="G145" s="1" t="s">
        <v>14</v>
      </c>
      <c r="H145" s="48">
        <v>44161</v>
      </c>
      <c r="I145" s="34">
        <v>0.33333333333333331</v>
      </c>
      <c r="J145" s="27">
        <v>44161</v>
      </c>
      <c r="K145" s="31">
        <v>0.42708333333333331</v>
      </c>
      <c r="L145" s="65">
        <f t="shared" ref="L145" si="253">IF(O145=$P$3,0,IF(H145=H146,P145-I145-(1-I146),P145-I145-(1-I146)+1))</f>
        <v>0.41666666666666674</v>
      </c>
      <c r="M145" s="67">
        <f t="shared" ref="M145" si="254">IF(O145=$P$3,0,IF(J145=J146,Q145-K145-(1-K146),Q145-K145-(1-K146)+1))</f>
        <v>0.28472222222222221</v>
      </c>
      <c r="N145" s="67">
        <f t="shared" ref="N145" si="255">IF(L145&gt;M145,L145-M145,M145-L145)</f>
        <v>0.13194444444444453</v>
      </c>
      <c r="O145" s="76"/>
      <c r="P145" s="69">
        <f t="shared" ref="P145" si="256">IF(H146-H145=0,1,H146-H145)</f>
        <v>1</v>
      </c>
      <c r="Q145" s="56">
        <f t="shared" ref="Q145" si="257">IF(J146-J145=0,1,J146-J145)</f>
        <v>1</v>
      </c>
    </row>
    <row r="146" spans="1:17" ht="51" customHeight="1">
      <c r="A146" s="60"/>
      <c r="B146" s="62"/>
      <c r="C146" s="62"/>
      <c r="D146" s="64"/>
      <c r="E146" s="64"/>
      <c r="F146" s="58"/>
      <c r="G146" s="1" t="s">
        <v>15</v>
      </c>
      <c r="H146" s="48">
        <v>44161</v>
      </c>
      <c r="I146" s="34">
        <v>0.75</v>
      </c>
      <c r="J146" s="27">
        <v>44161</v>
      </c>
      <c r="K146" s="31">
        <v>0.71180555555555547</v>
      </c>
      <c r="L146" s="66"/>
      <c r="M146" s="68"/>
      <c r="N146" s="68"/>
      <c r="O146" s="77"/>
      <c r="P146" s="69"/>
      <c r="Q146" s="56"/>
    </row>
    <row r="147" spans="1:17" s="12" customFormat="1" ht="39.75" customHeight="1">
      <c r="A147" s="99" t="s">
        <v>20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45"/>
      <c r="N147" s="45"/>
      <c r="O147" s="52"/>
    </row>
    <row r="148" spans="1:17" s="16" customFormat="1" ht="39.75" customHeight="1">
      <c r="A148" s="3" t="s">
        <v>19</v>
      </c>
      <c r="B148" s="4" t="s">
        <v>18</v>
      </c>
      <c r="C148" s="4"/>
      <c r="D148" s="46"/>
      <c r="E148" s="46"/>
      <c r="F148" s="5"/>
      <c r="G148" s="4"/>
      <c r="H148" s="38"/>
      <c r="I148" s="41"/>
      <c r="J148" s="38"/>
      <c r="K148" s="41"/>
      <c r="L148" s="4"/>
      <c r="M148" s="10"/>
      <c r="N148" s="10"/>
      <c r="O148" s="28"/>
    </row>
    <row r="149" spans="1:17" s="16" customFormat="1" ht="32.25" customHeight="1">
      <c r="A149" s="6" t="s">
        <v>23</v>
      </c>
      <c r="B149" s="7"/>
      <c r="C149" s="7"/>
      <c r="D149" s="8"/>
      <c r="E149" s="8"/>
      <c r="F149" s="9"/>
      <c r="G149" s="8"/>
      <c r="H149" s="39"/>
      <c r="I149" s="42"/>
      <c r="J149" s="40"/>
      <c r="K149" s="43"/>
      <c r="L149" s="11"/>
      <c r="M149" s="10"/>
      <c r="N149" s="10"/>
      <c r="O149" s="28"/>
    </row>
    <row r="150" spans="1:17" s="12" customFormat="1">
      <c r="B150" s="17"/>
      <c r="C150" s="17"/>
      <c r="D150" s="18"/>
      <c r="E150" s="18"/>
      <c r="F150" s="19"/>
      <c r="G150" s="20"/>
      <c r="H150" s="30"/>
      <c r="I150" s="35"/>
      <c r="J150" s="30"/>
      <c r="K150" s="35"/>
      <c r="L150" s="21"/>
      <c r="M150" s="28"/>
      <c r="N150" s="28"/>
      <c r="O150" s="28"/>
    </row>
    <row r="151" spans="1:17" s="12" customFormat="1">
      <c r="B151" s="17"/>
      <c r="C151" s="17"/>
      <c r="D151" s="18"/>
      <c r="E151" s="18"/>
      <c r="F151" s="19"/>
      <c r="G151" s="20"/>
      <c r="H151" s="30"/>
      <c r="I151" s="35"/>
      <c r="J151" s="30"/>
      <c r="K151" s="35"/>
      <c r="L151" s="21"/>
      <c r="M151" s="28"/>
      <c r="N151" s="28"/>
      <c r="O151" s="28"/>
    </row>
    <row r="152" spans="1:17" s="12" customFormat="1">
      <c r="B152" s="17"/>
      <c r="C152" s="17"/>
      <c r="D152" s="18"/>
      <c r="E152" s="18"/>
      <c r="F152" s="19"/>
      <c r="G152" s="20"/>
      <c r="H152" s="30"/>
      <c r="I152" s="35"/>
      <c r="J152" s="30"/>
      <c r="K152" s="35"/>
      <c r="L152" s="21"/>
      <c r="M152" s="28"/>
      <c r="N152" s="28"/>
      <c r="O152" s="28"/>
    </row>
    <row r="153" spans="1:17" s="12" customFormat="1">
      <c r="B153" s="17"/>
      <c r="C153" s="17"/>
      <c r="D153" s="18"/>
      <c r="E153" s="18"/>
      <c r="F153" s="19"/>
      <c r="G153" s="20"/>
      <c r="H153" s="30"/>
      <c r="I153" s="35"/>
      <c r="J153" s="30"/>
      <c r="K153" s="35"/>
      <c r="L153" s="21"/>
      <c r="M153" s="28"/>
      <c r="N153" s="28"/>
      <c r="O153" s="28"/>
    </row>
    <row r="154" spans="1:17" s="12" customFormat="1">
      <c r="B154" s="17"/>
      <c r="C154" s="17"/>
      <c r="D154" s="18"/>
      <c r="E154" s="18"/>
      <c r="F154" s="19"/>
      <c r="G154" s="20"/>
      <c r="H154" s="30"/>
      <c r="I154" s="35"/>
      <c r="J154" s="30"/>
      <c r="K154" s="35"/>
      <c r="L154" s="21"/>
      <c r="M154" s="28"/>
      <c r="N154" s="28"/>
      <c r="O154" s="28"/>
    </row>
    <row r="155" spans="1:17" s="12" customFormat="1">
      <c r="B155" s="17"/>
      <c r="C155" s="17"/>
      <c r="D155" s="18"/>
      <c r="E155" s="18"/>
      <c r="F155" s="19"/>
      <c r="G155" s="20"/>
      <c r="H155" s="30"/>
      <c r="I155" s="35"/>
      <c r="J155" s="30"/>
      <c r="K155" s="35"/>
      <c r="L155" s="21"/>
      <c r="M155" s="28"/>
      <c r="N155" s="28"/>
      <c r="O155" s="28"/>
    </row>
    <row r="156" spans="1:17" s="12" customFormat="1">
      <c r="B156" s="17"/>
      <c r="C156" s="17"/>
      <c r="D156" s="18"/>
      <c r="E156" s="18"/>
      <c r="F156" s="19"/>
      <c r="G156" s="20"/>
      <c r="H156" s="30"/>
      <c r="I156" s="35"/>
      <c r="J156" s="30"/>
      <c r="K156" s="35"/>
      <c r="L156" s="21"/>
      <c r="M156" s="28"/>
      <c r="N156" s="28"/>
      <c r="O156" s="28"/>
    </row>
    <row r="157" spans="1:17" s="12" customFormat="1">
      <c r="B157" s="17"/>
      <c r="C157" s="17"/>
      <c r="D157" s="18"/>
      <c r="E157" s="18"/>
      <c r="F157" s="19"/>
      <c r="G157" s="20"/>
      <c r="H157" s="30"/>
      <c r="I157" s="35"/>
      <c r="J157" s="30"/>
      <c r="K157" s="35"/>
      <c r="L157" s="21"/>
      <c r="M157" s="28"/>
      <c r="N157" s="28"/>
      <c r="O157" s="28"/>
    </row>
    <row r="158" spans="1:17" s="12" customFormat="1">
      <c r="B158" s="17"/>
      <c r="C158" s="17"/>
      <c r="D158" s="18"/>
      <c r="E158" s="18"/>
      <c r="F158" s="19"/>
      <c r="G158" s="20"/>
      <c r="H158" s="30"/>
      <c r="I158" s="35"/>
      <c r="J158" s="30"/>
      <c r="K158" s="35"/>
      <c r="L158" s="21"/>
      <c r="M158" s="28"/>
      <c r="N158" s="28"/>
      <c r="O158" s="28"/>
    </row>
    <row r="159" spans="1:17" s="12" customFormat="1">
      <c r="B159" s="17"/>
      <c r="C159" s="17"/>
      <c r="D159" s="18"/>
      <c r="E159" s="18"/>
      <c r="F159" s="19"/>
      <c r="G159" s="20"/>
      <c r="H159" s="30"/>
      <c r="I159" s="35"/>
      <c r="J159" s="30"/>
      <c r="K159" s="35"/>
      <c r="L159" s="21"/>
      <c r="M159" s="28"/>
      <c r="N159" s="28"/>
      <c r="O159" s="28"/>
    </row>
    <row r="160" spans="1:17" s="12" customFormat="1">
      <c r="B160" s="17"/>
      <c r="C160" s="17"/>
      <c r="D160" s="18"/>
      <c r="E160" s="18"/>
      <c r="F160" s="19"/>
      <c r="G160" s="20"/>
      <c r="H160" s="30"/>
      <c r="I160" s="35"/>
      <c r="J160" s="30"/>
      <c r="K160" s="35"/>
      <c r="L160" s="21"/>
      <c r="M160" s="28"/>
      <c r="N160" s="28"/>
      <c r="O160" s="28"/>
    </row>
    <row r="161" spans="2:15" s="12" customFormat="1">
      <c r="B161" s="17"/>
      <c r="C161" s="17"/>
      <c r="D161" s="18"/>
      <c r="E161" s="18"/>
      <c r="F161" s="19"/>
      <c r="G161" s="20"/>
      <c r="H161" s="30"/>
      <c r="I161" s="35"/>
      <c r="J161" s="30"/>
      <c r="K161" s="35"/>
      <c r="L161" s="21"/>
      <c r="M161" s="28"/>
      <c r="N161" s="28"/>
      <c r="O161" s="28"/>
    </row>
    <row r="162" spans="2:15" s="12" customFormat="1">
      <c r="B162" s="17"/>
      <c r="C162" s="17"/>
      <c r="D162" s="18"/>
      <c r="E162" s="18"/>
      <c r="F162" s="19"/>
      <c r="G162" s="20"/>
      <c r="H162" s="30"/>
      <c r="I162" s="35"/>
      <c r="J162" s="30"/>
      <c r="K162" s="35"/>
      <c r="L162" s="21"/>
      <c r="M162" s="28"/>
      <c r="N162" s="28"/>
      <c r="O162" s="28"/>
    </row>
    <row r="163" spans="2:15" s="12" customFormat="1">
      <c r="B163" s="17"/>
      <c r="C163" s="17"/>
      <c r="D163" s="18"/>
      <c r="E163" s="18"/>
      <c r="F163" s="19"/>
      <c r="G163" s="20"/>
      <c r="H163" s="30"/>
      <c r="I163" s="35"/>
      <c r="J163" s="30"/>
      <c r="K163" s="35"/>
      <c r="L163" s="21"/>
      <c r="M163" s="28"/>
      <c r="N163" s="28"/>
      <c r="O163" s="28"/>
    </row>
    <row r="164" spans="2:15" s="12" customFormat="1">
      <c r="B164" s="17"/>
      <c r="C164" s="17"/>
      <c r="D164" s="18"/>
      <c r="E164" s="18"/>
      <c r="F164" s="19"/>
      <c r="G164" s="20"/>
      <c r="H164" s="30"/>
      <c r="I164" s="35"/>
      <c r="J164" s="30"/>
      <c r="K164" s="35"/>
      <c r="L164" s="21"/>
      <c r="M164" s="28"/>
      <c r="N164" s="28"/>
      <c r="O164" s="28"/>
    </row>
    <row r="165" spans="2:15" s="12" customFormat="1">
      <c r="B165" s="17"/>
      <c r="C165" s="17"/>
      <c r="D165" s="18"/>
      <c r="E165" s="18"/>
      <c r="F165" s="19"/>
      <c r="G165" s="20"/>
      <c r="H165" s="30"/>
      <c r="I165" s="35"/>
      <c r="J165" s="30"/>
      <c r="K165" s="35"/>
      <c r="L165" s="21"/>
      <c r="M165" s="28"/>
      <c r="N165" s="28"/>
      <c r="O165" s="28"/>
    </row>
    <row r="166" spans="2:15" s="12" customFormat="1">
      <c r="B166" s="17"/>
      <c r="C166" s="17"/>
      <c r="D166" s="18"/>
      <c r="E166" s="18"/>
      <c r="F166" s="19"/>
      <c r="G166" s="20"/>
      <c r="H166" s="30"/>
      <c r="I166" s="35"/>
      <c r="J166" s="30"/>
      <c r="K166" s="35"/>
      <c r="L166" s="21"/>
      <c r="M166" s="28"/>
      <c r="N166" s="28"/>
      <c r="O166" s="28"/>
    </row>
    <row r="167" spans="2:15" s="12" customFormat="1">
      <c r="B167" s="17"/>
      <c r="C167" s="17"/>
      <c r="D167" s="18"/>
      <c r="E167" s="18"/>
      <c r="F167" s="19"/>
      <c r="G167" s="20"/>
      <c r="H167" s="30"/>
      <c r="I167" s="35"/>
      <c r="J167" s="30"/>
      <c r="K167" s="35"/>
      <c r="L167" s="21"/>
      <c r="M167" s="28"/>
      <c r="N167" s="28"/>
      <c r="O167" s="28"/>
    </row>
    <row r="168" spans="2:15" s="12" customFormat="1">
      <c r="B168" s="17"/>
      <c r="C168" s="17"/>
      <c r="D168" s="18"/>
      <c r="E168" s="18"/>
      <c r="F168" s="19"/>
      <c r="G168" s="20"/>
      <c r="H168" s="30"/>
      <c r="I168" s="35"/>
      <c r="J168" s="30"/>
      <c r="K168" s="35"/>
      <c r="L168" s="21"/>
      <c r="M168" s="28"/>
      <c r="N168" s="28"/>
      <c r="O168" s="28"/>
    </row>
    <row r="169" spans="2:15" s="12" customFormat="1">
      <c r="B169" s="17"/>
      <c r="C169" s="17"/>
      <c r="D169" s="18"/>
      <c r="E169" s="18"/>
      <c r="F169" s="19"/>
      <c r="G169" s="20"/>
      <c r="H169" s="30"/>
      <c r="I169" s="35"/>
      <c r="J169" s="30"/>
      <c r="K169" s="35"/>
      <c r="L169" s="21"/>
      <c r="M169" s="28"/>
      <c r="N169" s="28"/>
      <c r="O169" s="28"/>
    </row>
    <row r="170" spans="2:15" s="12" customFormat="1">
      <c r="B170" s="17"/>
      <c r="C170" s="17"/>
      <c r="D170" s="18"/>
      <c r="E170" s="18"/>
      <c r="F170" s="19"/>
      <c r="G170" s="20"/>
      <c r="H170" s="30"/>
      <c r="I170" s="35"/>
      <c r="J170" s="30"/>
      <c r="K170" s="35"/>
      <c r="L170" s="21"/>
      <c r="M170" s="28"/>
      <c r="N170" s="28"/>
      <c r="O170" s="28"/>
    </row>
    <row r="171" spans="2:15" s="12" customFormat="1">
      <c r="B171" s="17"/>
      <c r="C171" s="17"/>
      <c r="D171" s="18"/>
      <c r="E171" s="18"/>
      <c r="F171" s="19"/>
      <c r="G171" s="20"/>
      <c r="H171" s="30"/>
      <c r="I171" s="35"/>
      <c r="J171" s="30"/>
      <c r="K171" s="35"/>
      <c r="L171" s="21"/>
      <c r="M171" s="28"/>
      <c r="N171" s="28"/>
      <c r="O171" s="28"/>
    </row>
    <row r="172" spans="2:15" s="12" customFormat="1">
      <c r="B172" s="17"/>
      <c r="C172" s="17"/>
      <c r="D172" s="18"/>
      <c r="E172" s="18"/>
      <c r="F172" s="19"/>
      <c r="G172" s="20"/>
      <c r="H172" s="30"/>
      <c r="I172" s="35"/>
      <c r="J172" s="30"/>
      <c r="K172" s="35"/>
      <c r="L172" s="21"/>
      <c r="M172" s="28"/>
      <c r="N172" s="28"/>
      <c r="O172" s="28"/>
    </row>
    <row r="173" spans="2:15" s="12" customFormat="1">
      <c r="B173" s="17"/>
      <c r="C173" s="17"/>
      <c r="D173" s="18"/>
      <c r="E173" s="18"/>
      <c r="F173" s="19"/>
      <c r="G173" s="20"/>
      <c r="H173" s="30"/>
      <c r="I173" s="35"/>
      <c r="J173" s="30"/>
      <c r="K173" s="35"/>
      <c r="L173" s="21"/>
      <c r="M173" s="28"/>
      <c r="N173" s="28"/>
      <c r="O173" s="28"/>
    </row>
    <row r="174" spans="2:15" s="12" customFormat="1">
      <c r="B174" s="17"/>
      <c r="C174" s="17"/>
      <c r="D174" s="18"/>
      <c r="E174" s="18"/>
      <c r="F174" s="19"/>
      <c r="G174" s="20"/>
      <c r="H174" s="30"/>
      <c r="I174" s="35"/>
      <c r="J174" s="30"/>
      <c r="K174" s="35"/>
      <c r="L174" s="21"/>
      <c r="M174" s="28"/>
      <c r="N174" s="28"/>
      <c r="O174" s="28"/>
    </row>
    <row r="175" spans="2:15" s="12" customFormat="1">
      <c r="B175" s="17"/>
      <c r="C175" s="17"/>
      <c r="D175" s="18"/>
      <c r="E175" s="18"/>
      <c r="F175" s="19"/>
      <c r="G175" s="20"/>
      <c r="H175" s="30"/>
      <c r="I175" s="35"/>
      <c r="J175" s="30"/>
      <c r="K175" s="35"/>
      <c r="L175" s="21"/>
      <c r="M175" s="28"/>
      <c r="N175" s="28"/>
      <c r="O175" s="28"/>
    </row>
    <row r="176" spans="2:15" s="12" customFormat="1">
      <c r="B176" s="17"/>
      <c r="C176" s="17"/>
      <c r="D176" s="18"/>
      <c r="E176" s="18"/>
      <c r="F176" s="19"/>
      <c r="G176" s="20"/>
      <c r="H176" s="30" t="s">
        <v>21</v>
      </c>
      <c r="I176" s="35"/>
      <c r="J176" s="30"/>
      <c r="K176" s="35"/>
      <c r="L176" s="21"/>
      <c r="M176" s="28"/>
      <c r="N176" s="28"/>
      <c r="O176" s="28"/>
    </row>
    <row r="177" spans="2:15" s="12" customFormat="1">
      <c r="B177" s="17"/>
      <c r="C177" s="17"/>
      <c r="D177" s="18"/>
      <c r="E177" s="18"/>
      <c r="F177" s="19"/>
      <c r="G177" s="20"/>
      <c r="H177" s="30"/>
      <c r="I177" s="35"/>
      <c r="J177" s="30"/>
      <c r="K177" s="35"/>
      <c r="L177" s="21"/>
      <c r="M177" s="28"/>
      <c r="N177" s="28"/>
      <c r="O177" s="28"/>
    </row>
    <row r="178" spans="2:15" s="12" customFormat="1">
      <c r="B178" s="17"/>
      <c r="C178" s="17"/>
      <c r="D178" s="18"/>
      <c r="E178" s="18"/>
      <c r="F178" s="19"/>
      <c r="G178" s="20"/>
      <c r="H178" s="30"/>
      <c r="I178" s="35"/>
      <c r="J178" s="30"/>
      <c r="K178" s="35"/>
      <c r="L178" s="21"/>
      <c r="M178" s="28"/>
      <c r="N178" s="28"/>
      <c r="O178" s="28"/>
    </row>
    <row r="179" spans="2:15" s="12" customFormat="1">
      <c r="B179" s="17"/>
      <c r="C179" s="17"/>
      <c r="D179" s="18"/>
      <c r="E179" s="18"/>
      <c r="F179" s="19"/>
      <c r="G179" s="20"/>
      <c r="H179" s="30"/>
      <c r="I179" s="35"/>
      <c r="J179" s="30"/>
      <c r="K179" s="35"/>
      <c r="L179" s="21"/>
      <c r="M179" s="28"/>
      <c r="N179" s="28"/>
      <c r="O179" s="28"/>
    </row>
    <row r="180" spans="2:15" s="12" customFormat="1">
      <c r="B180" s="17"/>
      <c r="C180" s="17"/>
      <c r="D180" s="18"/>
      <c r="E180" s="18"/>
      <c r="F180" s="19"/>
      <c r="G180" s="20"/>
      <c r="H180" s="30"/>
      <c r="I180" s="35"/>
      <c r="J180" s="30"/>
      <c r="K180" s="35"/>
      <c r="L180" s="21"/>
      <c r="M180" s="28"/>
      <c r="N180" s="28"/>
      <c r="O180" s="28"/>
    </row>
    <row r="181" spans="2:15" s="12" customFormat="1">
      <c r="B181" s="17"/>
      <c r="C181" s="17"/>
      <c r="D181" s="18"/>
      <c r="E181" s="18"/>
      <c r="F181" s="19"/>
      <c r="G181" s="20"/>
      <c r="H181" s="30"/>
      <c r="I181" s="35"/>
      <c r="J181" s="30"/>
      <c r="K181" s="35"/>
      <c r="L181" s="21"/>
      <c r="M181" s="28"/>
      <c r="N181" s="28"/>
      <c r="O181" s="28"/>
    </row>
    <row r="182" spans="2:15" s="12" customFormat="1">
      <c r="B182" s="17"/>
      <c r="C182" s="17"/>
      <c r="D182" s="18"/>
      <c r="E182" s="18"/>
      <c r="F182" s="19"/>
      <c r="G182" s="20"/>
      <c r="H182" s="30"/>
      <c r="I182" s="35"/>
      <c r="J182" s="30"/>
      <c r="K182" s="35"/>
      <c r="L182" s="21"/>
      <c r="M182" s="28"/>
      <c r="N182" s="28"/>
      <c r="O182" s="28"/>
    </row>
    <row r="183" spans="2:15" s="12" customFormat="1">
      <c r="B183" s="17"/>
      <c r="C183" s="17"/>
      <c r="D183" s="18"/>
      <c r="E183" s="18"/>
      <c r="F183" s="19"/>
      <c r="G183" s="20"/>
      <c r="H183" s="30"/>
      <c r="I183" s="35"/>
      <c r="J183" s="30"/>
      <c r="K183" s="35"/>
      <c r="L183" s="21"/>
      <c r="M183" s="28"/>
      <c r="N183" s="28"/>
      <c r="O183" s="28"/>
    </row>
    <row r="184" spans="2:15" s="12" customFormat="1">
      <c r="B184" s="17"/>
      <c r="C184" s="17"/>
      <c r="D184" s="18"/>
      <c r="E184" s="18"/>
      <c r="F184" s="19"/>
      <c r="G184" s="20"/>
      <c r="H184" s="30"/>
      <c r="I184" s="35"/>
      <c r="J184" s="30"/>
      <c r="K184" s="35"/>
      <c r="L184" s="21"/>
      <c r="M184" s="28"/>
      <c r="N184" s="28"/>
      <c r="O184" s="28"/>
    </row>
    <row r="185" spans="2:15" s="12" customFormat="1">
      <c r="B185" s="17"/>
      <c r="C185" s="17"/>
      <c r="D185" s="18"/>
      <c r="E185" s="18"/>
      <c r="F185" s="19"/>
      <c r="G185" s="20"/>
      <c r="H185" s="30"/>
      <c r="I185" s="35"/>
      <c r="J185" s="30"/>
      <c r="K185" s="35"/>
      <c r="L185" s="21"/>
      <c r="M185" s="28"/>
      <c r="N185" s="28"/>
      <c r="O185" s="28"/>
    </row>
    <row r="186" spans="2:15" s="12" customFormat="1">
      <c r="B186" s="17"/>
      <c r="C186" s="17"/>
      <c r="D186" s="18"/>
      <c r="E186" s="18"/>
      <c r="F186" s="19"/>
      <c r="G186" s="20"/>
      <c r="H186" s="30"/>
      <c r="I186" s="35"/>
      <c r="J186" s="30"/>
      <c r="K186" s="35"/>
      <c r="L186" s="21"/>
      <c r="M186" s="28"/>
      <c r="N186" s="28"/>
      <c r="O186" s="28"/>
    </row>
    <row r="187" spans="2:15" s="12" customFormat="1">
      <c r="B187" s="17"/>
      <c r="C187" s="17"/>
      <c r="D187" s="18"/>
      <c r="E187" s="18"/>
      <c r="F187" s="19"/>
      <c r="G187" s="20"/>
      <c r="H187" s="30"/>
      <c r="I187" s="35"/>
      <c r="J187" s="30"/>
      <c r="K187" s="35"/>
      <c r="L187" s="21"/>
      <c r="M187" s="28"/>
      <c r="N187" s="28"/>
      <c r="O187" s="28"/>
    </row>
    <row r="188" spans="2:15" s="12" customFormat="1" ht="15.75" customHeight="1">
      <c r="B188" s="17"/>
      <c r="C188" s="17"/>
      <c r="D188" s="18"/>
      <c r="E188" s="18"/>
      <c r="F188" s="19"/>
      <c r="G188" s="20"/>
      <c r="H188" s="30"/>
      <c r="I188" s="35"/>
      <c r="J188" s="30"/>
      <c r="K188" s="35"/>
      <c r="L188" s="21"/>
      <c r="M188" s="28"/>
      <c r="N188" s="28"/>
      <c r="O188" s="28"/>
    </row>
    <row r="189" spans="2:15" s="12" customFormat="1">
      <c r="B189" s="17"/>
      <c r="C189" s="17"/>
      <c r="D189" s="18"/>
      <c r="E189" s="18"/>
      <c r="F189" s="19"/>
      <c r="G189" s="20"/>
      <c r="H189" s="30"/>
      <c r="I189" s="35"/>
      <c r="J189" s="30"/>
      <c r="K189" s="35"/>
      <c r="L189" s="21"/>
      <c r="M189" s="28"/>
      <c r="N189" s="28"/>
      <c r="O189" s="28"/>
    </row>
    <row r="190" spans="2:15" s="12" customFormat="1">
      <c r="B190" s="17"/>
      <c r="C190" s="17"/>
      <c r="D190" s="18"/>
      <c r="E190" s="18"/>
      <c r="F190" s="19"/>
      <c r="G190" s="20"/>
      <c r="H190" s="30"/>
      <c r="I190" s="35"/>
      <c r="J190" s="30"/>
      <c r="K190" s="35"/>
      <c r="L190" s="21"/>
      <c r="M190" s="28"/>
      <c r="N190" s="28"/>
      <c r="O190" s="28"/>
    </row>
    <row r="191" spans="2:15" s="12" customFormat="1">
      <c r="B191" s="17"/>
      <c r="C191" s="17"/>
      <c r="D191" s="18"/>
      <c r="E191" s="18"/>
      <c r="F191" s="19"/>
      <c r="G191" s="20"/>
      <c r="H191" s="30"/>
      <c r="I191" s="35"/>
      <c r="J191" s="30"/>
      <c r="K191" s="35"/>
      <c r="L191" s="21"/>
      <c r="M191" s="28"/>
      <c r="N191" s="28"/>
      <c r="O191" s="28"/>
    </row>
    <row r="192" spans="2:15" s="12" customFormat="1">
      <c r="B192" s="17"/>
      <c r="C192" s="17"/>
      <c r="D192" s="18"/>
      <c r="E192" s="18"/>
      <c r="F192" s="19"/>
      <c r="G192" s="20"/>
      <c r="H192" s="30"/>
      <c r="I192" s="35"/>
      <c r="J192" s="30"/>
      <c r="K192" s="35"/>
      <c r="L192" s="21"/>
      <c r="M192" s="28"/>
      <c r="N192" s="28"/>
      <c r="O192" s="28"/>
    </row>
    <row r="193" spans="2:15" s="12" customFormat="1">
      <c r="B193" s="17"/>
      <c r="C193" s="17"/>
      <c r="D193" s="18"/>
      <c r="E193" s="18"/>
      <c r="F193" s="19"/>
      <c r="G193" s="20"/>
      <c r="H193" s="30"/>
      <c r="I193" s="35"/>
      <c r="J193" s="30"/>
      <c r="K193" s="35"/>
      <c r="L193" s="21"/>
      <c r="M193" s="28"/>
      <c r="N193" s="28"/>
      <c r="O193" s="28"/>
    </row>
    <row r="194" spans="2:15" s="12" customFormat="1" ht="15.75" customHeight="1">
      <c r="B194" s="17"/>
      <c r="C194" s="17"/>
      <c r="D194" s="18"/>
      <c r="E194" s="18"/>
      <c r="F194" s="19"/>
      <c r="G194" s="20"/>
      <c r="H194" s="30"/>
      <c r="I194" s="35"/>
      <c r="J194" s="30"/>
      <c r="K194" s="35"/>
      <c r="L194" s="21"/>
      <c r="M194" s="28"/>
      <c r="N194" s="28"/>
      <c r="O194" s="28"/>
    </row>
    <row r="195" spans="2:15" s="12" customFormat="1">
      <c r="B195" s="17"/>
      <c r="C195" s="17"/>
      <c r="D195" s="18"/>
      <c r="E195" s="18"/>
      <c r="F195" s="19"/>
      <c r="G195" s="20"/>
      <c r="H195" s="30"/>
      <c r="I195" s="35"/>
      <c r="J195" s="30"/>
      <c r="K195" s="35"/>
      <c r="L195" s="21"/>
      <c r="M195" s="28"/>
      <c r="N195" s="28"/>
      <c r="O195" s="28"/>
    </row>
    <row r="196" spans="2:15" s="12" customFormat="1" ht="15.75" customHeight="1">
      <c r="B196" s="17"/>
      <c r="C196" s="17"/>
      <c r="D196" s="18"/>
      <c r="E196" s="18"/>
      <c r="F196" s="19"/>
      <c r="G196" s="20"/>
      <c r="H196" s="30"/>
      <c r="I196" s="35"/>
      <c r="J196" s="30"/>
      <c r="K196" s="35"/>
      <c r="L196" s="21"/>
      <c r="M196" s="28"/>
      <c r="N196" s="28"/>
      <c r="O196" s="28"/>
    </row>
    <row r="197" spans="2:15" s="12" customFormat="1">
      <c r="B197" s="17"/>
      <c r="C197" s="17"/>
      <c r="D197" s="18"/>
      <c r="E197" s="18"/>
      <c r="F197" s="19"/>
      <c r="G197" s="20"/>
      <c r="H197" s="30"/>
      <c r="I197" s="35"/>
      <c r="J197" s="30"/>
      <c r="K197" s="35"/>
      <c r="L197" s="21"/>
      <c r="M197" s="28"/>
      <c r="N197" s="28"/>
      <c r="O197" s="28"/>
    </row>
    <row r="198" spans="2:15" s="12" customFormat="1" ht="15.75" customHeight="1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 ht="15.75" customHeight="1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 ht="15.75" customHeight="1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 ht="15.75" customHeight="1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28"/>
    </row>
    <row r="225" spans="2:15" s="12" customFormat="1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>
      <c r="B226" s="17"/>
      <c r="C226" s="17"/>
      <c r="D226" s="18"/>
      <c r="E226" s="18"/>
      <c r="F226" s="19"/>
      <c r="G226" s="20"/>
      <c r="H226" s="30"/>
      <c r="I226" s="35"/>
      <c r="J226" s="30"/>
      <c r="K226" s="35"/>
      <c r="L226" s="21"/>
      <c r="M226" s="28"/>
      <c r="N226" s="28"/>
      <c r="O226" s="28"/>
    </row>
    <row r="227" spans="2:15" s="12" customFormat="1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28"/>
    </row>
    <row r="297" spans="2:15" s="12" customFormat="1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28"/>
    </row>
    <row r="298" spans="2:15" s="12" customFormat="1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28"/>
    </row>
    <row r="299" spans="2:15" s="12" customFormat="1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28"/>
    </row>
    <row r="300" spans="2:15" s="12" customFormat="1">
      <c r="B300" s="17"/>
      <c r="C300" s="17"/>
      <c r="D300" s="18"/>
      <c r="E300" s="18"/>
      <c r="F300" s="19"/>
      <c r="G300" s="20"/>
      <c r="H300" s="30"/>
      <c r="I300" s="35"/>
      <c r="J300" s="36"/>
      <c r="K300" s="37"/>
      <c r="L300" s="22"/>
      <c r="M300" s="5"/>
      <c r="N300" s="5"/>
      <c r="O300" s="5"/>
    </row>
    <row r="301" spans="2:15" s="12" customFormat="1">
      <c r="B301" s="17"/>
      <c r="C301" s="17"/>
      <c r="D301" s="18"/>
      <c r="E301" s="18"/>
      <c r="F301" s="19"/>
      <c r="G301" s="20"/>
      <c r="H301" s="30"/>
      <c r="I301" s="35"/>
      <c r="J301" s="36"/>
      <c r="K301" s="37"/>
      <c r="L301" s="22"/>
      <c r="M301" s="5"/>
      <c r="N301" s="5"/>
      <c r="O301" s="5"/>
    </row>
    <row r="302" spans="2:15" s="12" customFormat="1">
      <c r="B302" s="17"/>
      <c r="C302" s="17"/>
      <c r="D302" s="18"/>
      <c r="E302" s="18"/>
      <c r="F302" s="19"/>
      <c r="G302" s="20"/>
      <c r="H302" s="30"/>
      <c r="I302" s="35"/>
      <c r="J302" s="36"/>
      <c r="K302" s="37"/>
      <c r="L302" s="22"/>
      <c r="M302" s="5"/>
      <c r="N302" s="5"/>
      <c r="O302" s="5"/>
    </row>
    <row r="303" spans="2:15" s="12" customFormat="1">
      <c r="B303" s="17"/>
      <c r="C303" s="17"/>
      <c r="D303" s="18"/>
      <c r="E303" s="18"/>
      <c r="F303" s="19"/>
      <c r="G303" s="20"/>
      <c r="H303" s="30"/>
      <c r="I303" s="35"/>
      <c r="J303" s="36"/>
      <c r="K303" s="37"/>
      <c r="L303" s="22"/>
      <c r="M303" s="5"/>
      <c r="N303" s="5"/>
      <c r="O303" s="5"/>
    </row>
    <row r="304" spans="2:15" s="12" customFormat="1">
      <c r="B304" s="17"/>
      <c r="C304" s="17"/>
      <c r="D304" s="18"/>
      <c r="E304" s="18"/>
      <c r="F304" s="19"/>
      <c r="G304" s="20"/>
      <c r="H304" s="30"/>
      <c r="I304" s="35"/>
      <c r="J304" s="36"/>
      <c r="K304" s="37"/>
      <c r="L304" s="22"/>
      <c r="M304" s="5"/>
      <c r="N304" s="5"/>
      <c r="O304" s="5"/>
    </row>
    <row r="305" spans="2:15" s="12" customFormat="1">
      <c r="B305" s="17"/>
      <c r="C305" s="17"/>
      <c r="D305" s="18"/>
      <c r="E305" s="18"/>
      <c r="F305" s="19"/>
      <c r="G305" s="20"/>
      <c r="H305" s="30"/>
      <c r="I305" s="35"/>
      <c r="J305" s="36"/>
      <c r="K305" s="37"/>
      <c r="L305" s="22"/>
      <c r="M305" s="5"/>
      <c r="N305" s="5"/>
      <c r="O305" s="5"/>
    </row>
    <row r="306" spans="2:15" s="12" customFormat="1">
      <c r="B306" s="17"/>
      <c r="C306" s="17"/>
      <c r="D306" s="18"/>
      <c r="E306" s="18"/>
      <c r="F306" s="19"/>
      <c r="G306" s="20"/>
      <c r="H306" s="30"/>
      <c r="I306" s="35"/>
      <c r="J306" s="36"/>
      <c r="K306" s="37"/>
      <c r="L306" s="22"/>
      <c r="M306" s="5"/>
      <c r="N306" s="5"/>
      <c r="O306" s="5"/>
    </row>
    <row r="307" spans="2:15" s="12" customFormat="1">
      <c r="B307" s="17"/>
      <c r="C307" s="17"/>
      <c r="D307" s="18"/>
      <c r="E307" s="18"/>
      <c r="F307" s="19"/>
      <c r="G307" s="20"/>
      <c r="H307" s="30"/>
      <c r="I307" s="35"/>
      <c r="J307" s="36"/>
      <c r="K307" s="37"/>
      <c r="L307" s="22"/>
      <c r="M307" s="5"/>
      <c r="N307" s="5"/>
      <c r="O307" s="5"/>
    </row>
    <row r="308" spans="2:15" s="12" customFormat="1">
      <c r="B308" s="17"/>
      <c r="C308" s="17"/>
      <c r="D308" s="18"/>
      <c r="E308" s="18"/>
      <c r="F308" s="19"/>
      <c r="G308" s="20"/>
      <c r="H308" s="30"/>
      <c r="I308" s="35"/>
      <c r="J308" s="36"/>
      <c r="K308" s="37"/>
      <c r="L308" s="22"/>
      <c r="M308" s="5"/>
      <c r="N308" s="5"/>
      <c r="O308" s="5"/>
    </row>
    <row r="309" spans="2:15" s="12" customFormat="1">
      <c r="B309" s="17"/>
      <c r="C309" s="17"/>
      <c r="D309" s="18"/>
      <c r="E309" s="18"/>
      <c r="F309" s="19"/>
      <c r="G309" s="20"/>
      <c r="H309" s="30"/>
      <c r="I309" s="35"/>
      <c r="J309" s="36"/>
      <c r="K309" s="37"/>
      <c r="L309" s="22"/>
      <c r="M309" s="5"/>
      <c r="N309" s="5"/>
      <c r="O309" s="5"/>
    </row>
    <row r="310" spans="2:15" s="12" customFormat="1">
      <c r="B310" s="17"/>
      <c r="C310" s="17"/>
      <c r="D310" s="18"/>
      <c r="E310" s="18"/>
      <c r="F310" s="19"/>
      <c r="G310" s="20"/>
      <c r="H310" s="30"/>
      <c r="I310" s="35"/>
      <c r="J310" s="36"/>
      <c r="K310" s="37"/>
      <c r="L310" s="22"/>
      <c r="M310" s="5"/>
      <c r="N310" s="5"/>
      <c r="O310" s="5"/>
    </row>
    <row r="311" spans="2:15" s="12" customFormat="1">
      <c r="B311" s="17"/>
      <c r="C311" s="17"/>
      <c r="D311" s="18"/>
      <c r="E311" s="18"/>
      <c r="F311" s="19"/>
      <c r="G311" s="20"/>
      <c r="H311" s="30"/>
      <c r="I311" s="35"/>
      <c r="J311" s="36"/>
      <c r="K311" s="37"/>
      <c r="L311" s="22"/>
      <c r="M311" s="5"/>
      <c r="N311" s="5"/>
      <c r="O311" s="5"/>
    </row>
    <row r="312" spans="2:15" s="12" customFormat="1">
      <c r="B312" s="17"/>
      <c r="C312" s="17"/>
      <c r="D312" s="18"/>
      <c r="E312" s="18"/>
      <c r="F312" s="19"/>
      <c r="G312" s="20"/>
      <c r="H312" s="30"/>
      <c r="I312" s="35"/>
      <c r="J312" s="36"/>
      <c r="K312" s="37"/>
      <c r="L312" s="22"/>
      <c r="M312" s="5"/>
      <c r="N312" s="5"/>
      <c r="O312" s="5"/>
    </row>
    <row r="313" spans="2:15" s="12" customFormat="1">
      <c r="B313" s="17"/>
      <c r="C313" s="17"/>
      <c r="D313" s="18"/>
      <c r="E313" s="18"/>
      <c r="F313" s="19"/>
      <c r="G313" s="20"/>
      <c r="H313" s="30"/>
      <c r="I313" s="35"/>
      <c r="J313" s="36"/>
      <c r="K313" s="37"/>
      <c r="L313" s="22"/>
      <c r="M313" s="5"/>
      <c r="N313" s="5"/>
      <c r="O313" s="5"/>
    </row>
    <row r="314" spans="2:15" s="12" customFormat="1">
      <c r="B314" s="17"/>
      <c r="C314" s="17"/>
      <c r="D314" s="18"/>
      <c r="E314" s="18"/>
      <c r="F314" s="19"/>
      <c r="G314" s="20"/>
      <c r="H314" s="30"/>
      <c r="I314" s="35"/>
      <c r="J314" s="36"/>
      <c r="K314" s="37"/>
      <c r="L314" s="22"/>
      <c r="M314" s="5"/>
      <c r="N314" s="5"/>
      <c r="O314" s="5"/>
    </row>
    <row r="315" spans="2:15" s="12" customFormat="1">
      <c r="B315" s="17"/>
      <c r="C315" s="17"/>
      <c r="D315" s="18"/>
      <c r="E315" s="18"/>
      <c r="F315" s="19"/>
      <c r="G315" s="20"/>
      <c r="H315" s="30"/>
      <c r="I315" s="35"/>
      <c r="J315" s="36"/>
      <c r="K315" s="37"/>
      <c r="L315" s="22"/>
      <c r="M315" s="5"/>
      <c r="N315" s="5"/>
      <c r="O315" s="5"/>
    </row>
    <row r="316" spans="2:15" s="12" customFormat="1">
      <c r="B316" s="17"/>
      <c r="C316" s="17"/>
      <c r="D316" s="18"/>
      <c r="E316" s="18"/>
      <c r="F316" s="19"/>
      <c r="G316" s="20"/>
      <c r="H316" s="30"/>
      <c r="I316" s="35"/>
      <c r="J316" s="36"/>
      <c r="K316" s="37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30"/>
      <c r="I317" s="35"/>
      <c r="J317" s="36"/>
      <c r="K317" s="37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30"/>
      <c r="I318" s="35"/>
      <c r="J318" s="36"/>
      <c r="K318" s="37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30"/>
      <c r="I319" s="35"/>
      <c r="J319" s="36"/>
      <c r="K319" s="37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30"/>
      <c r="I320" s="35"/>
      <c r="J320" s="36"/>
      <c r="K320" s="37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30"/>
      <c r="I321" s="35"/>
      <c r="J321" s="36"/>
      <c r="K321" s="37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30"/>
      <c r="I322" s="35"/>
      <c r="J322" s="36"/>
      <c r="K322" s="37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30"/>
      <c r="I323" s="35"/>
      <c r="J323" s="36"/>
      <c r="K323" s="37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30"/>
      <c r="I324" s="35"/>
      <c r="J324" s="36"/>
      <c r="K324" s="37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30"/>
      <c r="I325" s="35"/>
      <c r="J325" s="36"/>
      <c r="K325" s="37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30"/>
      <c r="I326" s="35"/>
      <c r="J326" s="36"/>
      <c r="K326" s="37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30"/>
      <c r="I327" s="35"/>
      <c r="J327" s="36"/>
      <c r="K327" s="37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30"/>
      <c r="I328" s="35"/>
      <c r="J328" s="36"/>
      <c r="K328" s="37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30"/>
      <c r="I329" s="35"/>
      <c r="J329" s="36"/>
      <c r="K329" s="37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30"/>
      <c r="I330" s="35"/>
      <c r="J330" s="36"/>
      <c r="K330" s="37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30"/>
      <c r="I331" s="35"/>
      <c r="J331" s="36"/>
      <c r="K331" s="37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30"/>
      <c r="I332" s="35"/>
      <c r="J332" s="36"/>
      <c r="K332" s="37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30"/>
      <c r="I333" s="35"/>
      <c r="J333" s="36"/>
      <c r="K333" s="37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30"/>
      <c r="I334" s="35"/>
      <c r="J334" s="36"/>
      <c r="K334" s="37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30"/>
      <c r="I335" s="35"/>
      <c r="J335" s="36"/>
      <c r="K335" s="37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30"/>
      <c r="I336" s="35"/>
      <c r="J336" s="36"/>
      <c r="K336" s="37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6"/>
      <c r="K337" s="37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6"/>
      <c r="K338" s="37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6"/>
      <c r="K339" s="37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6"/>
      <c r="K340" s="37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6"/>
      <c r="K341" s="37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6"/>
      <c r="K342" s="37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6"/>
      <c r="K343" s="37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6"/>
      <c r="K344" s="37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6"/>
      <c r="K345" s="37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6"/>
      <c r="K346" s="37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6"/>
      <c r="K347" s="37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>
      <c r="L475" s="22"/>
      <c r="M475" s="5"/>
      <c r="N475" s="5"/>
      <c r="O475" s="5"/>
    </row>
    <row r="476" spans="2:15">
      <c r="L476" s="22"/>
      <c r="M476" s="5"/>
      <c r="N476" s="5"/>
      <c r="O476" s="5"/>
    </row>
    <row r="477" spans="2:15">
      <c r="L477" s="22"/>
      <c r="M477" s="5"/>
      <c r="N477" s="5"/>
      <c r="O477" s="5"/>
    </row>
    <row r="478" spans="2:15">
      <c r="L478" s="22"/>
      <c r="M478" s="5"/>
      <c r="N478" s="5"/>
      <c r="O478" s="5"/>
    </row>
    <row r="479" spans="2:15">
      <c r="L479" s="22"/>
      <c r="M479" s="5"/>
      <c r="N479" s="5"/>
      <c r="O479" s="5"/>
    </row>
    <row r="480" spans="2:15">
      <c r="L480" s="22"/>
      <c r="M480" s="5"/>
      <c r="N480" s="5"/>
      <c r="O480" s="5"/>
    </row>
    <row r="481" spans="12:15">
      <c r="L481" s="22"/>
      <c r="M481" s="5"/>
      <c r="N481" s="5"/>
      <c r="O481" s="5"/>
    </row>
    <row r="482" spans="12:15">
      <c r="L482" s="22"/>
      <c r="M482" s="5"/>
      <c r="N482" s="5"/>
      <c r="O482" s="5"/>
    </row>
    <row r="483" spans="12:15">
      <c r="L483" s="22"/>
      <c r="M483" s="5"/>
      <c r="N483" s="5"/>
      <c r="O483" s="5"/>
    </row>
    <row r="484" spans="12:15">
      <c r="L484" s="22"/>
      <c r="M484" s="5"/>
      <c r="N484" s="5"/>
      <c r="O484" s="5"/>
    </row>
    <row r="485" spans="12:15">
      <c r="L485" s="22"/>
      <c r="M485" s="5"/>
      <c r="N485" s="5"/>
      <c r="O485" s="5"/>
    </row>
    <row r="486" spans="12:15">
      <c r="L486" s="22"/>
      <c r="M486" s="5"/>
      <c r="N486" s="5"/>
      <c r="O486" s="5"/>
    </row>
    <row r="487" spans="12:15">
      <c r="L487" s="22"/>
      <c r="M487" s="5"/>
      <c r="N487" s="5"/>
      <c r="O487" s="5"/>
    </row>
    <row r="488" spans="12:15">
      <c r="L488" s="22"/>
      <c r="M488" s="5"/>
      <c r="N488" s="5"/>
      <c r="O488" s="5"/>
    </row>
    <row r="489" spans="12:15">
      <c r="L489" s="22"/>
      <c r="M489" s="5"/>
      <c r="N489" s="5"/>
      <c r="O489" s="5"/>
    </row>
    <row r="490" spans="12:15">
      <c r="L490" s="22"/>
      <c r="M490" s="5"/>
      <c r="N490" s="5"/>
      <c r="O490" s="5"/>
    </row>
    <row r="491" spans="12:15">
      <c r="L491" s="22"/>
      <c r="M491" s="5"/>
      <c r="N491" s="5"/>
      <c r="O491" s="5"/>
    </row>
    <row r="492" spans="12:15">
      <c r="L492" s="22"/>
      <c r="M492" s="5"/>
      <c r="N492" s="5"/>
      <c r="O492" s="5"/>
    </row>
    <row r="493" spans="12:15">
      <c r="L493" s="22"/>
      <c r="M493" s="5"/>
      <c r="N493" s="5"/>
      <c r="O493" s="5"/>
    </row>
    <row r="494" spans="12:15">
      <c r="L494" s="22"/>
      <c r="M494" s="5"/>
      <c r="N494" s="5"/>
      <c r="O494" s="5"/>
    </row>
    <row r="495" spans="12:15">
      <c r="L495" s="22"/>
      <c r="M495" s="5"/>
      <c r="N495" s="5"/>
      <c r="O495" s="5"/>
    </row>
    <row r="496" spans="1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  <row r="1125" spans="12:15">
      <c r="L1125" s="22"/>
      <c r="M1125" s="5"/>
      <c r="N1125" s="5"/>
      <c r="O1125" s="5"/>
    </row>
    <row r="1126" spans="12:15">
      <c r="L1126" s="22"/>
      <c r="M1126" s="5"/>
      <c r="N1126" s="5"/>
      <c r="O1126" s="5"/>
    </row>
    <row r="1127" spans="12:15">
      <c r="L1127" s="22"/>
      <c r="M1127" s="5"/>
      <c r="N1127" s="5"/>
      <c r="O1127" s="5"/>
    </row>
    <row r="1128" spans="12:15">
      <c r="L1128" s="22"/>
      <c r="M1128" s="5"/>
      <c r="N1128" s="5"/>
      <c r="O1128" s="5"/>
    </row>
    <row r="1129" spans="12:15">
      <c r="L1129" s="22"/>
      <c r="M1129" s="5"/>
      <c r="N1129" s="5"/>
      <c r="O1129" s="5"/>
    </row>
    <row r="1130" spans="12:15">
      <c r="L1130" s="22"/>
      <c r="M1130" s="5"/>
      <c r="N1130" s="5"/>
      <c r="O1130" s="5"/>
    </row>
    <row r="1131" spans="12:15">
      <c r="L1131" s="22"/>
      <c r="M1131" s="5"/>
      <c r="N1131" s="5"/>
      <c r="O1131" s="5"/>
    </row>
    <row r="1132" spans="12:15">
      <c r="L1132" s="22"/>
      <c r="M1132" s="5"/>
      <c r="N1132" s="5"/>
      <c r="O1132" s="5"/>
    </row>
    <row r="1133" spans="12:15">
      <c r="L1133" s="22"/>
      <c r="M1133" s="5"/>
      <c r="N1133" s="5"/>
      <c r="O1133" s="5"/>
    </row>
    <row r="1134" spans="12:15">
      <c r="L1134" s="22"/>
      <c r="M1134" s="5"/>
      <c r="N1134" s="5"/>
      <c r="O1134" s="5"/>
    </row>
  </sheetData>
  <mergeCells count="868"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C5:C6"/>
    <mergeCell ref="B5:B6"/>
    <mergeCell ref="A5:A6"/>
    <mergeCell ref="A7:A8"/>
    <mergeCell ref="B7:B8"/>
    <mergeCell ref="C7:C8"/>
    <mergeCell ref="A9:A10"/>
    <mergeCell ref="B9:B10"/>
    <mergeCell ref="C9:C10"/>
    <mergeCell ref="A147:L147"/>
    <mergeCell ref="L145:L146"/>
    <mergeCell ref="M145:M146"/>
    <mergeCell ref="N145:N146"/>
    <mergeCell ref="O145:O146"/>
    <mergeCell ref="P145:P146"/>
    <mergeCell ref="Q145:Q146"/>
    <mergeCell ref="A145:A146"/>
    <mergeCell ref="B145:B146"/>
    <mergeCell ref="C145:C146"/>
    <mergeCell ref="D145:D146"/>
    <mergeCell ref="E145:E146"/>
    <mergeCell ref="F145:F146"/>
    <mergeCell ref="L143:L144"/>
    <mergeCell ref="M143:M144"/>
    <mergeCell ref="N143:N144"/>
    <mergeCell ref="O143:O144"/>
    <mergeCell ref="P143:P144"/>
    <mergeCell ref="Q143:Q144"/>
    <mergeCell ref="A143:A144"/>
    <mergeCell ref="B143:B144"/>
    <mergeCell ref="C143:C144"/>
    <mergeCell ref="D143:D144"/>
    <mergeCell ref="E143:E144"/>
    <mergeCell ref="F143:F144"/>
    <mergeCell ref="L141:L142"/>
    <mergeCell ref="M141:M142"/>
    <mergeCell ref="N141:N142"/>
    <mergeCell ref="O141:O142"/>
    <mergeCell ref="P141:P142"/>
    <mergeCell ref="Q141:Q142"/>
    <mergeCell ref="A141:A142"/>
    <mergeCell ref="B141:B142"/>
    <mergeCell ref="C141:C142"/>
    <mergeCell ref="D141:D142"/>
    <mergeCell ref="E141:E142"/>
    <mergeCell ref="F141:F142"/>
    <mergeCell ref="L139:L140"/>
    <mergeCell ref="M139:M140"/>
    <mergeCell ref="N139:N140"/>
    <mergeCell ref="O139:O140"/>
    <mergeCell ref="P139:P140"/>
    <mergeCell ref="Q139:Q140"/>
    <mergeCell ref="A139:A140"/>
    <mergeCell ref="B139:B140"/>
    <mergeCell ref="C139:C140"/>
    <mergeCell ref="D139:D140"/>
    <mergeCell ref="E139:E140"/>
    <mergeCell ref="F139:F140"/>
    <mergeCell ref="L137:L138"/>
    <mergeCell ref="M137:M138"/>
    <mergeCell ref="N137:N138"/>
    <mergeCell ref="O137:O138"/>
    <mergeCell ref="P137:P138"/>
    <mergeCell ref="Q137:Q138"/>
    <mergeCell ref="A137:A138"/>
    <mergeCell ref="B137:B138"/>
    <mergeCell ref="C137:C138"/>
    <mergeCell ref="D137:D138"/>
    <mergeCell ref="E137:E138"/>
    <mergeCell ref="F137:F138"/>
    <mergeCell ref="L135:L136"/>
    <mergeCell ref="M135:M136"/>
    <mergeCell ref="N135:N136"/>
    <mergeCell ref="O135:O136"/>
    <mergeCell ref="P135:P136"/>
    <mergeCell ref="Q135:Q136"/>
    <mergeCell ref="A135:A136"/>
    <mergeCell ref="B135:B136"/>
    <mergeCell ref="C135:C136"/>
    <mergeCell ref="D135:D136"/>
    <mergeCell ref="E135:E136"/>
    <mergeCell ref="F135:F136"/>
    <mergeCell ref="L133:L134"/>
    <mergeCell ref="M133:M134"/>
    <mergeCell ref="N133:N134"/>
    <mergeCell ref="O133:O134"/>
    <mergeCell ref="P133:P134"/>
    <mergeCell ref="Q133:Q134"/>
    <mergeCell ref="A133:A134"/>
    <mergeCell ref="B133:B134"/>
    <mergeCell ref="C133:C134"/>
    <mergeCell ref="D133:D134"/>
    <mergeCell ref="E133:E134"/>
    <mergeCell ref="F133:F134"/>
    <mergeCell ref="L131:L132"/>
    <mergeCell ref="M131:M132"/>
    <mergeCell ref="N131:N132"/>
    <mergeCell ref="O131:O132"/>
    <mergeCell ref="P131:P132"/>
    <mergeCell ref="Q131:Q132"/>
    <mergeCell ref="A131:A132"/>
    <mergeCell ref="B131:B132"/>
    <mergeCell ref="C131:C132"/>
    <mergeCell ref="D131:D132"/>
    <mergeCell ref="E131:E132"/>
    <mergeCell ref="F131:F132"/>
    <mergeCell ref="L129:L130"/>
    <mergeCell ref="M129:M130"/>
    <mergeCell ref="N129:N130"/>
    <mergeCell ref="O129:O130"/>
    <mergeCell ref="P129:P130"/>
    <mergeCell ref="Q129:Q130"/>
    <mergeCell ref="A129:A130"/>
    <mergeCell ref="B129:B130"/>
    <mergeCell ref="C129:C130"/>
    <mergeCell ref="D129:D130"/>
    <mergeCell ref="E129:E130"/>
    <mergeCell ref="F129:F130"/>
    <mergeCell ref="L127:L128"/>
    <mergeCell ref="M127:M128"/>
    <mergeCell ref="N127:N128"/>
    <mergeCell ref="O127:O128"/>
    <mergeCell ref="P127:P128"/>
    <mergeCell ref="Q127:Q128"/>
    <mergeCell ref="A127:A128"/>
    <mergeCell ref="B127:B128"/>
    <mergeCell ref="C127:C128"/>
    <mergeCell ref="D127:D128"/>
    <mergeCell ref="E127:E128"/>
    <mergeCell ref="F127:F128"/>
    <mergeCell ref="L125:L126"/>
    <mergeCell ref="M125:M126"/>
    <mergeCell ref="N125:N126"/>
    <mergeCell ref="O125:O126"/>
    <mergeCell ref="P125:P126"/>
    <mergeCell ref="Q125:Q126"/>
    <mergeCell ref="A125:A126"/>
    <mergeCell ref="B125:B126"/>
    <mergeCell ref="C125:C126"/>
    <mergeCell ref="D125:D126"/>
    <mergeCell ref="E125:E126"/>
    <mergeCell ref="F125:F126"/>
    <mergeCell ref="L123:L124"/>
    <mergeCell ref="M123:M124"/>
    <mergeCell ref="N123:N124"/>
    <mergeCell ref="O123:O124"/>
    <mergeCell ref="P123:P124"/>
    <mergeCell ref="Q123:Q124"/>
    <mergeCell ref="A123:A124"/>
    <mergeCell ref="B123:B124"/>
    <mergeCell ref="C123:C124"/>
    <mergeCell ref="D123:D124"/>
    <mergeCell ref="E123:E124"/>
    <mergeCell ref="F123:F124"/>
    <mergeCell ref="L121:L122"/>
    <mergeCell ref="M121:M122"/>
    <mergeCell ref="N121:N122"/>
    <mergeCell ref="O121:O122"/>
    <mergeCell ref="P121:P122"/>
    <mergeCell ref="Q121:Q122"/>
    <mergeCell ref="A121:A122"/>
    <mergeCell ref="B121:B122"/>
    <mergeCell ref="C121:C122"/>
    <mergeCell ref="D121:D122"/>
    <mergeCell ref="E121:E122"/>
    <mergeCell ref="F121:F122"/>
    <mergeCell ref="L119:L120"/>
    <mergeCell ref="M119:M120"/>
    <mergeCell ref="N119:N120"/>
    <mergeCell ref="O119:O120"/>
    <mergeCell ref="P119:P120"/>
    <mergeCell ref="Q119:Q120"/>
    <mergeCell ref="A119:A120"/>
    <mergeCell ref="B119:B120"/>
    <mergeCell ref="C119:C120"/>
    <mergeCell ref="D119:D120"/>
    <mergeCell ref="E119:E120"/>
    <mergeCell ref="F119:F120"/>
    <mergeCell ref="L117:L118"/>
    <mergeCell ref="M117:M118"/>
    <mergeCell ref="N117:N118"/>
    <mergeCell ref="O117:O118"/>
    <mergeCell ref="P117:P118"/>
    <mergeCell ref="Q117:Q118"/>
    <mergeCell ref="A117:A118"/>
    <mergeCell ref="B117:B118"/>
    <mergeCell ref="C117:C118"/>
    <mergeCell ref="D117:D118"/>
    <mergeCell ref="E117:E118"/>
    <mergeCell ref="F117:F118"/>
    <mergeCell ref="L115:L116"/>
    <mergeCell ref="M115:M116"/>
    <mergeCell ref="N115:N116"/>
    <mergeCell ref="O115:O116"/>
    <mergeCell ref="P115:P116"/>
    <mergeCell ref="Q115:Q116"/>
    <mergeCell ref="A115:A116"/>
    <mergeCell ref="B115:B116"/>
    <mergeCell ref="C115:C116"/>
    <mergeCell ref="D115:D116"/>
    <mergeCell ref="E115:E116"/>
    <mergeCell ref="F115:F116"/>
    <mergeCell ref="L113:L114"/>
    <mergeCell ref="M113:M114"/>
    <mergeCell ref="N113:N114"/>
    <mergeCell ref="O113:O114"/>
    <mergeCell ref="P113:P114"/>
    <mergeCell ref="Q113:Q114"/>
    <mergeCell ref="A113:A114"/>
    <mergeCell ref="B113:B114"/>
    <mergeCell ref="C113:C114"/>
    <mergeCell ref="D113:D114"/>
    <mergeCell ref="E113:E114"/>
    <mergeCell ref="F113:F114"/>
    <mergeCell ref="L111:L112"/>
    <mergeCell ref="M111:M112"/>
    <mergeCell ref="N111:N112"/>
    <mergeCell ref="O111:O112"/>
    <mergeCell ref="P111:P112"/>
    <mergeCell ref="Q111:Q112"/>
    <mergeCell ref="A111:A112"/>
    <mergeCell ref="B111:B112"/>
    <mergeCell ref="C111:C112"/>
    <mergeCell ref="D111:D112"/>
    <mergeCell ref="E111:E112"/>
    <mergeCell ref="F111:F112"/>
    <mergeCell ref="L109:L110"/>
    <mergeCell ref="M109:M110"/>
    <mergeCell ref="N109:N110"/>
    <mergeCell ref="O109:O110"/>
    <mergeCell ref="P109:P110"/>
    <mergeCell ref="Q109:Q110"/>
    <mergeCell ref="A109:A110"/>
    <mergeCell ref="B109:B110"/>
    <mergeCell ref="C109:C110"/>
    <mergeCell ref="D109:D110"/>
    <mergeCell ref="E109:E110"/>
    <mergeCell ref="F109:F110"/>
    <mergeCell ref="L107:L108"/>
    <mergeCell ref="M107:M108"/>
    <mergeCell ref="N107:N108"/>
    <mergeCell ref="O107:O108"/>
    <mergeCell ref="P107:P108"/>
    <mergeCell ref="Q107:Q108"/>
    <mergeCell ref="A107:A108"/>
    <mergeCell ref="B107:B108"/>
    <mergeCell ref="C107:C108"/>
    <mergeCell ref="D107:D108"/>
    <mergeCell ref="E107:E108"/>
    <mergeCell ref="F107:F108"/>
    <mergeCell ref="L105:L106"/>
    <mergeCell ref="M105:M106"/>
    <mergeCell ref="N105:N106"/>
    <mergeCell ref="O105:O106"/>
    <mergeCell ref="P105:P106"/>
    <mergeCell ref="Q105:Q106"/>
    <mergeCell ref="A105:A106"/>
    <mergeCell ref="B105:B106"/>
    <mergeCell ref="C105:C106"/>
    <mergeCell ref="D105:D106"/>
    <mergeCell ref="E105:E106"/>
    <mergeCell ref="F105:F106"/>
    <mergeCell ref="L103:L104"/>
    <mergeCell ref="M103:M104"/>
    <mergeCell ref="N103:N104"/>
    <mergeCell ref="O103:O104"/>
    <mergeCell ref="P103:P104"/>
    <mergeCell ref="Q103:Q104"/>
    <mergeCell ref="A103:A104"/>
    <mergeCell ref="B103:B104"/>
    <mergeCell ref="C103:C104"/>
    <mergeCell ref="D103:D104"/>
    <mergeCell ref="E103:E104"/>
    <mergeCell ref="F103:F104"/>
    <mergeCell ref="L101:L102"/>
    <mergeCell ref="M101:M102"/>
    <mergeCell ref="N101:N102"/>
    <mergeCell ref="O101:O102"/>
    <mergeCell ref="P101:P102"/>
    <mergeCell ref="Q101:Q102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F101:F102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M99:M100"/>
    <mergeCell ref="P95:P96"/>
    <mergeCell ref="Q95:Q96"/>
    <mergeCell ref="D97:D98"/>
    <mergeCell ref="E97:E98"/>
    <mergeCell ref="F97:F98"/>
    <mergeCell ref="L97:L98"/>
    <mergeCell ref="M97:M98"/>
    <mergeCell ref="N97:N98"/>
    <mergeCell ref="O97:O98"/>
    <mergeCell ref="D95:D96"/>
    <mergeCell ref="E95:E96"/>
    <mergeCell ref="F95:F96"/>
    <mergeCell ref="L95:L96"/>
    <mergeCell ref="M95:M96"/>
    <mergeCell ref="N95:N96"/>
    <mergeCell ref="Q91:Q92"/>
    <mergeCell ref="D93:D94"/>
    <mergeCell ref="E93:E94"/>
    <mergeCell ref="F93:F94"/>
    <mergeCell ref="L93:L94"/>
    <mergeCell ref="M93:M94"/>
    <mergeCell ref="N93:N94"/>
    <mergeCell ref="O93:O94"/>
    <mergeCell ref="P93:P94"/>
    <mergeCell ref="Q93:Q94"/>
    <mergeCell ref="P89:P90"/>
    <mergeCell ref="Q89:Q90"/>
    <mergeCell ref="D91:D92"/>
    <mergeCell ref="E91:E92"/>
    <mergeCell ref="F91:F92"/>
    <mergeCell ref="L91:L92"/>
    <mergeCell ref="M91:M92"/>
    <mergeCell ref="N91:N92"/>
    <mergeCell ref="O91:O92"/>
    <mergeCell ref="P91:P92"/>
    <mergeCell ref="O87:O88"/>
    <mergeCell ref="P87:P88"/>
    <mergeCell ref="Q87:Q88"/>
    <mergeCell ref="D89:D90"/>
    <mergeCell ref="E89:E90"/>
    <mergeCell ref="F89:F90"/>
    <mergeCell ref="L89:L90"/>
    <mergeCell ref="M89:M90"/>
    <mergeCell ref="N89:N90"/>
    <mergeCell ref="O89:O90"/>
    <mergeCell ref="D87:D88"/>
    <mergeCell ref="E87:E88"/>
    <mergeCell ref="F87:F88"/>
    <mergeCell ref="L87:L88"/>
    <mergeCell ref="M87:M88"/>
    <mergeCell ref="N87:N88"/>
    <mergeCell ref="Q83:Q84"/>
    <mergeCell ref="D85:D86"/>
    <mergeCell ref="E85:E86"/>
    <mergeCell ref="F85:F86"/>
    <mergeCell ref="L85:L86"/>
    <mergeCell ref="M85:M86"/>
    <mergeCell ref="N85:N86"/>
    <mergeCell ref="O85:O86"/>
    <mergeCell ref="P85:P86"/>
    <mergeCell ref="Q85:Q86"/>
    <mergeCell ref="P81:P82"/>
    <mergeCell ref="Q81:Q82"/>
    <mergeCell ref="D83:D84"/>
    <mergeCell ref="E83:E84"/>
    <mergeCell ref="F83:F84"/>
    <mergeCell ref="L83:L84"/>
    <mergeCell ref="M83:M84"/>
    <mergeCell ref="N83:N84"/>
    <mergeCell ref="O83:O84"/>
    <mergeCell ref="P83:P84"/>
    <mergeCell ref="P79:P80"/>
    <mergeCell ref="Q79:Q80"/>
    <mergeCell ref="D81:D82"/>
    <mergeCell ref="E81:E82"/>
    <mergeCell ref="F81:F82"/>
    <mergeCell ref="L81:L82"/>
    <mergeCell ref="M81:M82"/>
    <mergeCell ref="N81:N82"/>
    <mergeCell ref="O81:O82"/>
    <mergeCell ref="D79:D80"/>
    <mergeCell ref="E79:E80"/>
    <mergeCell ref="F79:F80"/>
    <mergeCell ref="L79:L80"/>
    <mergeCell ref="M79:M80"/>
    <mergeCell ref="N79:N80"/>
    <mergeCell ref="Q75:Q76"/>
    <mergeCell ref="D77:D78"/>
    <mergeCell ref="E77:E78"/>
    <mergeCell ref="F77:F78"/>
    <mergeCell ref="L77:L78"/>
    <mergeCell ref="M77:M78"/>
    <mergeCell ref="N77:N78"/>
    <mergeCell ref="O77:O78"/>
    <mergeCell ref="P77:P78"/>
    <mergeCell ref="Q77:Q78"/>
    <mergeCell ref="P73:P74"/>
    <mergeCell ref="Q73:Q74"/>
    <mergeCell ref="D75:D76"/>
    <mergeCell ref="E75:E76"/>
    <mergeCell ref="F75:F76"/>
    <mergeCell ref="L75:L76"/>
    <mergeCell ref="M75:M76"/>
    <mergeCell ref="N75:N76"/>
    <mergeCell ref="O75:O76"/>
    <mergeCell ref="P75:P76"/>
    <mergeCell ref="O71:O72"/>
    <mergeCell ref="P71:P72"/>
    <mergeCell ref="Q71:Q72"/>
    <mergeCell ref="D73:D74"/>
    <mergeCell ref="E73:E74"/>
    <mergeCell ref="F73:F74"/>
    <mergeCell ref="L73:L74"/>
    <mergeCell ref="M73:M74"/>
    <mergeCell ref="N73:N74"/>
    <mergeCell ref="O73:O74"/>
    <mergeCell ref="D71:D72"/>
    <mergeCell ref="E71:E72"/>
    <mergeCell ref="F71:F72"/>
    <mergeCell ref="L71:L72"/>
    <mergeCell ref="M71:M72"/>
    <mergeCell ref="N71:N72"/>
    <mergeCell ref="Q67:Q68"/>
    <mergeCell ref="D69:D70"/>
    <mergeCell ref="E69:E70"/>
    <mergeCell ref="F69:F70"/>
    <mergeCell ref="L69:L70"/>
    <mergeCell ref="M69:M70"/>
    <mergeCell ref="N69:N70"/>
    <mergeCell ref="O69:O70"/>
    <mergeCell ref="P69:P70"/>
    <mergeCell ref="Q69:Q70"/>
    <mergeCell ref="P65:P66"/>
    <mergeCell ref="Q65:Q66"/>
    <mergeCell ref="D67:D68"/>
    <mergeCell ref="E67:E68"/>
    <mergeCell ref="F67:F68"/>
    <mergeCell ref="L67:L68"/>
    <mergeCell ref="M67:M68"/>
    <mergeCell ref="N67:N68"/>
    <mergeCell ref="O67:O68"/>
    <mergeCell ref="P67:P68"/>
    <mergeCell ref="P63:P64"/>
    <mergeCell ref="Q63:Q64"/>
    <mergeCell ref="D65:D66"/>
    <mergeCell ref="E65:E66"/>
    <mergeCell ref="F65:F66"/>
    <mergeCell ref="L65:L66"/>
    <mergeCell ref="M65:M66"/>
    <mergeCell ref="N65:N66"/>
    <mergeCell ref="O65:O66"/>
    <mergeCell ref="D63:D64"/>
    <mergeCell ref="E63:E64"/>
    <mergeCell ref="F63:F64"/>
    <mergeCell ref="L63:L64"/>
    <mergeCell ref="M63:M64"/>
    <mergeCell ref="N63:N64"/>
    <mergeCell ref="Q59:Q60"/>
    <mergeCell ref="D61:D62"/>
    <mergeCell ref="E61:E62"/>
    <mergeCell ref="F61:F62"/>
    <mergeCell ref="L61:L62"/>
    <mergeCell ref="M61:M62"/>
    <mergeCell ref="N61:N62"/>
    <mergeCell ref="O61:O62"/>
    <mergeCell ref="P61:P62"/>
    <mergeCell ref="Q61:Q62"/>
    <mergeCell ref="P57:P58"/>
    <mergeCell ref="Q57:Q58"/>
    <mergeCell ref="D59:D60"/>
    <mergeCell ref="E59:E60"/>
    <mergeCell ref="F59:F60"/>
    <mergeCell ref="L59:L60"/>
    <mergeCell ref="M59:M60"/>
    <mergeCell ref="N59:N60"/>
    <mergeCell ref="O59:O60"/>
    <mergeCell ref="P59:P60"/>
    <mergeCell ref="O55:O56"/>
    <mergeCell ref="P55:P56"/>
    <mergeCell ref="Q55:Q56"/>
    <mergeCell ref="D57:D58"/>
    <mergeCell ref="E57:E58"/>
    <mergeCell ref="F57:F58"/>
    <mergeCell ref="L57:L58"/>
    <mergeCell ref="M57:M58"/>
    <mergeCell ref="N57:N58"/>
    <mergeCell ref="O57:O58"/>
    <mergeCell ref="D55:D56"/>
    <mergeCell ref="E55:E56"/>
    <mergeCell ref="F55:F56"/>
    <mergeCell ref="L55:L56"/>
    <mergeCell ref="M55:M56"/>
    <mergeCell ref="N55:N56"/>
    <mergeCell ref="Q51:Q52"/>
    <mergeCell ref="D53:D54"/>
    <mergeCell ref="E53:E54"/>
    <mergeCell ref="F53:F54"/>
    <mergeCell ref="L53:L54"/>
    <mergeCell ref="M53:M54"/>
    <mergeCell ref="N53:N54"/>
    <mergeCell ref="O53:O54"/>
    <mergeCell ref="P53:P54"/>
    <mergeCell ref="Q53:Q54"/>
    <mergeCell ref="P49:P50"/>
    <mergeCell ref="Q49:Q50"/>
    <mergeCell ref="D51:D52"/>
    <mergeCell ref="E51:E52"/>
    <mergeCell ref="F51:F52"/>
    <mergeCell ref="L51:L52"/>
    <mergeCell ref="M51:M52"/>
    <mergeCell ref="N51:N52"/>
    <mergeCell ref="O51:O52"/>
    <mergeCell ref="P51:P52"/>
    <mergeCell ref="P47:P48"/>
    <mergeCell ref="Q47:Q48"/>
    <mergeCell ref="D49:D50"/>
    <mergeCell ref="E49:E50"/>
    <mergeCell ref="F49:F50"/>
    <mergeCell ref="L49:L50"/>
    <mergeCell ref="M49:M50"/>
    <mergeCell ref="N49:N50"/>
    <mergeCell ref="O49:O50"/>
    <mergeCell ref="D47:D48"/>
    <mergeCell ref="E47:E48"/>
    <mergeCell ref="F47:F48"/>
    <mergeCell ref="L47:L48"/>
    <mergeCell ref="M47:M48"/>
    <mergeCell ref="N47:N48"/>
    <mergeCell ref="Q43:Q44"/>
    <mergeCell ref="D45:D46"/>
    <mergeCell ref="E45:E46"/>
    <mergeCell ref="F45:F46"/>
    <mergeCell ref="L45:L46"/>
    <mergeCell ref="M45:M46"/>
    <mergeCell ref="N45:N46"/>
    <mergeCell ref="O45:O46"/>
    <mergeCell ref="P45:P46"/>
    <mergeCell ref="Q45:Q46"/>
    <mergeCell ref="P41:P42"/>
    <mergeCell ref="Q41:Q42"/>
    <mergeCell ref="D43:D44"/>
    <mergeCell ref="E43:E44"/>
    <mergeCell ref="F43:F44"/>
    <mergeCell ref="L43:L44"/>
    <mergeCell ref="M43:M44"/>
    <mergeCell ref="N43:N44"/>
    <mergeCell ref="O43:O44"/>
    <mergeCell ref="P43:P44"/>
    <mergeCell ref="O39:O40"/>
    <mergeCell ref="P39:P40"/>
    <mergeCell ref="Q39:Q40"/>
    <mergeCell ref="D41:D42"/>
    <mergeCell ref="E41:E42"/>
    <mergeCell ref="F41:F42"/>
    <mergeCell ref="L41:L42"/>
    <mergeCell ref="M41:M42"/>
    <mergeCell ref="N41:N42"/>
    <mergeCell ref="O41:O42"/>
    <mergeCell ref="D39:D40"/>
    <mergeCell ref="E39:E40"/>
    <mergeCell ref="F39:F40"/>
    <mergeCell ref="L39:L40"/>
    <mergeCell ref="M39:M40"/>
    <mergeCell ref="N39:N40"/>
    <mergeCell ref="Q35:Q36"/>
    <mergeCell ref="D37:D38"/>
    <mergeCell ref="E37:E38"/>
    <mergeCell ref="F37:F38"/>
    <mergeCell ref="L37:L38"/>
    <mergeCell ref="M37:M38"/>
    <mergeCell ref="N37:N38"/>
    <mergeCell ref="O37:O38"/>
    <mergeCell ref="P37:P38"/>
    <mergeCell ref="Q37:Q38"/>
    <mergeCell ref="P33:P34"/>
    <mergeCell ref="Q33:Q34"/>
    <mergeCell ref="D35:D36"/>
    <mergeCell ref="E35:E36"/>
    <mergeCell ref="F35:F36"/>
    <mergeCell ref="L35:L36"/>
    <mergeCell ref="M35:M36"/>
    <mergeCell ref="N35:N36"/>
    <mergeCell ref="O35:O36"/>
    <mergeCell ref="P35:P36"/>
    <mergeCell ref="P31:P32"/>
    <mergeCell ref="Q31:Q32"/>
    <mergeCell ref="D33:D34"/>
    <mergeCell ref="E33:E34"/>
    <mergeCell ref="F33:F34"/>
    <mergeCell ref="L33:L34"/>
    <mergeCell ref="M33:M34"/>
    <mergeCell ref="N33:N34"/>
    <mergeCell ref="O33:O34"/>
    <mergeCell ref="D31:D32"/>
    <mergeCell ref="E31:E32"/>
    <mergeCell ref="F31:F32"/>
    <mergeCell ref="L31:L32"/>
    <mergeCell ref="M31:M32"/>
    <mergeCell ref="N31:N32"/>
    <mergeCell ref="Q27:Q28"/>
    <mergeCell ref="D29:D30"/>
    <mergeCell ref="E29:E30"/>
    <mergeCell ref="F29:F30"/>
    <mergeCell ref="L29:L30"/>
    <mergeCell ref="M29:M30"/>
    <mergeCell ref="N29:N30"/>
    <mergeCell ref="O29:O30"/>
    <mergeCell ref="P29:P30"/>
    <mergeCell ref="Q29:Q30"/>
    <mergeCell ref="P25:P26"/>
    <mergeCell ref="Q25:Q26"/>
    <mergeCell ref="D27:D28"/>
    <mergeCell ref="E27:E28"/>
    <mergeCell ref="F27:F28"/>
    <mergeCell ref="L27:L28"/>
    <mergeCell ref="M27:M28"/>
    <mergeCell ref="N27:N28"/>
    <mergeCell ref="O27:O28"/>
    <mergeCell ref="P27:P28"/>
    <mergeCell ref="O23:O24"/>
    <mergeCell ref="P23:P24"/>
    <mergeCell ref="Q23:Q24"/>
    <mergeCell ref="D25:D26"/>
    <mergeCell ref="E25:E26"/>
    <mergeCell ref="F25:F26"/>
    <mergeCell ref="L25:L26"/>
    <mergeCell ref="M25:M26"/>
    <mergeCell ref="N25:N26"/>
    <mergeCell ref="O25:O26"/>
    <mergeCell ref="D23:D24"/>
    <mergeCell ref="E23:E24"/>
    <mergeCell ref="F23:F24"/>
    <mergeCell ref="L23:L24"/>
    <mergeCell ref="M23:M24"/>
    <mergeCell ref="N23:N24"/>
    <mergeCell ref="Q19:Q20"/>
    <mergeCell ref="D21:D22"/>
    <mergeCell ref="E21:E22"/>
    <mergeCell ref="F21:F22"/>
    <mergeCell ref="L21:L22"/>
    <mergeCell ref="M21:M22"/>
    <mergeCell ref="N21:N22"/>
    <mergeCell ref="O21:O22"/>
    <mergeCell ref="P21:P22"/>
    <mergeCell ref="Q21:Q22"/>
    <mergeCell ref="P17:P18"/>
    <mergeCell ref="Q17:Q18"/>
    <mergeCell ref="D19:D20"/>
    <mergeCell ref="E19:E20"/>
    <mergeCell ref="F19:F20"/>
    <mergeCell ref="L19:L20"/>
    <mergeCell ref="M19:M20"/>
    <mergeCell ref="N19:N20"/>
    <mergeCell ref="O19:O20"/>
    <mergeCell ref="P19:P20"/>
    <mergeCell ref="P15:P16"/>
    <mergeCell ref="Q15:Q16"/>
    <mergeCell ref="D17:D18"/>
    <mergeCell ref="E17:E18"/>
    <mergeCell ref="F17:F18"/>
    <mergeCell ref="L17:L18"/>
    <mergeCell ref="M17:M18"/>
    <mergeCell ref="N17:N18"/>
    <mergeCell ref="O17:O18"/>
    <mergeCell ref="D15:D16"/>
    <mergeCell ref="E15:E16"/>
    <mergeCell ref="F15:F16"/>
    <mergeCell ref="L15:L16"/>
    <mergeCell ref="M15:M16"/>
    <mergeCell ref="N15:N16"/>
    <mergeCell ref="Q11:Q12"/>
    <mergeCell ref="D13:D14"/>
    <mergeCell ref="E13:E14"/>
    <mergeCell ref="F13:F14"/>
    <mergeCell ref="L13:L14"/>
    <mergeCell ref="M13:M14"/>
    <mergeCell ref="N13:N14"/>
    <mergeCell ref="O13:O14"/>
    <mergeCell ref="P13:P14"/>
    <mergeCell ref="Q13:Q14"/>
    <mergeCell ref="P9:P10"/>
    <mergeCell ref="Q9:Q10"/>
    <mergeCell ref="D11:D12"/>
    <mergeCell ref="E11:E12"/>
    <mergeCell ref="F11:F12"/>
    <mergeCell ref="L11:L12"/>
    <mergeCell ref="M11:M12"/>
    <mergeCell ref="N11:N12"/>
    <mergeCell ref="O11:O12"/>
    <mergeCell ref="P11:P12"/>
    <mergeCell ref="O7:O8"/>
    <mergeCell ref="P7:P8"/>
    <mergeCell ref="Q7:Q8"/>
    <mergeCell ref="D9:D10"/>
    <mergeCell ref="E9:E10"/>
    <mergeCell ref="F9:F10"/>
    <mergeCell ref="L9:L10"/>
    <mergeCell ref="M9:M10"/>
    <mergeCell ref="N9:N10"/>
    <mergeCell ref="O9:O10"/>
    <mergeCell ref="P5:P6"/>
    <mergeCell ref="Q5:Q6"/>
    <mergeCell ref="D7:D8"/>
    <mergeCell ref="E7:E8"/>
    <mergeCell ref="F7:F8"/>
    <mergeCell ref="L7:L8"/>
    <mergeCell ref="M7:M8"/>
    <mergeCell ref="N7:N8"/>
    <mergeCell ref="J3:K3"/>
    <mergeCell ref="L3:L4"/>
    <mergeCell ref="M3:M4"/>
    <mergeCell ref="N3:N4"/>
    <mergeCell ref="O3:O4"/>
    <mergeCell ref="D5:D6"/>
    <mergeCell ref="E5:E6"/>
    <mergeCell ref="F5:F6"/>
    <mergeCell ref="L5:L6"/>
    <mergeCell ref="M5:M6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N5:N6"/>
    <mergeCell ref="O5:O6"/>
    <mergeCell ref="O15:O16"/>
    <mergeCell ref="O31:O32"/>
    <mergeCell ref="O47:O48"/>
    <mergeCell ref="O63:O64"/>
    <mergeCell ref="O79:O80"/>
    <mergeCell ref="O95:O96"/>
    <mergeCell ref="N99:N100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6" manualBreakCount="6">
    <brk id="22" max="16383" man="1"/>
    <brk id="42" max="16383" man="1"/>
    <brk id="66" max="16383" man="1"/>
    <brk id="86" max="16383" man="1"/>
    <brk id="108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2020-09-30T06:44:09Z</cp:lastPrinted>
  <dcterms:created xsi:type="dcterms:W3CDTF">1996-10-08T23:32:33Z</dcterms:created>
  <dcterms:modified xsi:type="dcterms:W3CDTF">2020-11-27T07:46:16Z</dcterms:modified>
</cp:coreProperties>
</file>