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40" tabRatio="708" activeTab="0"/>
  </bookViews>
  <sheets>
    <sheet name="п 12 (б) 2019 год к 31 марта  " sheetId="1" r:id="rId1"/>
    <sheet name="Лист1" sheetId="2" r:id="rId2"/>
  </sheets>
  <definedNames>
    <definedName name="_xlnm.Print_Area" localSheetId="0">'п 12 (б) 2019 год к 31 марта  '!$A$1:$DA$33</definedName>
  </definedNames>
  <calcPr fullCalcOnLoad="1"/>
</workbook>
</file>

<file path=xl/sharedStrings.xml><?xml version="1.0" encoding="utf-8"?>
<sst xmlns="http://schemas.openxmlformats.org/spreadsheetml/2006/main" count="77" uniqueCount="58">
  <si>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</si>
  <si>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</si>
  <si>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</si>
  <si>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</si>
  <si>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</si>
  <si>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</si>
  <si>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</si>
  <si>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</si>
  <si>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</si>
  <si>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</si>
  <si>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</si>
  <si>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</si>
  <si>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</si>
  <si>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</si>
  <si>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</si>
  <si>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</si>
  <si>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</si>
  <si>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</si>
  <si>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</si>
  <si>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</si>
  <si>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к Приказу Федеральной</t>
  </si>
  <si>
    <t>службы по тарифам</t>
  </si>
  <si>
    <t>от 02.03.2011 № 56-э</t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</si>
  <si>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</si>
  <si>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</si>
  <si>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</si>
  <si>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</si>
  <si>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</si>
  <si>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</si>
  <si>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</si>
  <si>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</si>
  <si>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</si>
  <si>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</si>
  <si>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</si>
  <si>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</si>
  <si>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</si>
  <si>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</si>
  <si>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</si>
  <si>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</si>
  <si>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</si>
  <si>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</si>
  <si>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</si>
  <si>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</si>
  <si>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</si>
  <si>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Структура и объем затрат</t>
  </si>
  <si>
    <t>на оказание услуг по передаче электрической энергии</t>
  </si>
  <si>
    <t xml:space="preserve">план </t>
  </si>
  <si>
    <t xml:space="preserve">факт </t>
  </si>
  <si>
    <t xml:space="preserve">Примечание </t>
  </si>
  <si>
    <t>Долгосрочное регулирование</t>
  </si>
  <si>
    <t>Необходимая валовая выручка на оплату технологического расхода потерь электроэнергии (собственная)</t>
  </si>
  <si>
    <t>Источник официального опубликования: http://nuges.ru/</t>
  </si>
  <si>
    <t>по АО "Уренгойгорэлектросеть" за 2019 год.</t>
  </si>
  <si>
    <r>
      <t xml:space="preserve">2019 год </t>
    </r>
    <r>
      <rPr>
        <sz val="8"/>
        <rFont val="Times New Roman"/>
        <family val="1"/>
      </rPr>
      <t>(тыс. руб.)</t>
    </r>
  </si>
  <si>
    <r>
      <t>Избыток НВВ составил 7314,52 тыс, руб. вследствии</t>
    </r>
    <r>
      <rPr>
        <b/>
        <sz val="8"/>
        <color indexed="10"/>
        <rFont val="Times New Roman"/>
        <family val="1"/>
      </rPr>
      <t xml:space="preserve"> снижения расходов на покупку электроэнергии у АО «Россети Тюмень», снижения затрат на компенсацию потерь эл.энергии в собственных сетях АО "Газпром Энергосбыт Тюмень"</t>
    </r>
  </si>
  <si>
    <t>Избыток НВВ относительно плана 2019 года</t>
  </si>
  <si>
    <t>-7314,52</t>
  </si>
  <si>
    <t>Расходы на коменсацию потерь фактически  выше плановых на   3 021,57тыс.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</si>
</sst>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vertical="top" wrapText="1"/>
    </xf>
    <xf numFmtId="43" fontId="49" fillId="0" borderId="0" xfId="0" applyNumberFormat="1" applyFont="1" applyAlignment="1">
      <alignment horizontal="left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3" fontId="50" fillId="0" borderId="10" xfId="58" applyFont="1" applyBorder="1" applyAlignment="1">
      <alignment horizontal="center" vertical="center"/>
    </xf>
    <xf numFmtId="43" fontId="50" fillId="0" borderId="17" xfId="58" applyFont="1" applyBorder="1" applyAlignment="1">
      <alignment horizontal="center" vertical="center"/>
    </xf>
    <xf numFmtId="43" fontId="50" fillId="0" borderId="18" xfId="58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6" fontId="50" fillId="0" borderId="10" xfId="58" applyNumberFormat="1" applyFont="1" applyBorder="1" applyAlignment="1">
      <alignment horizontal="center" vertical="center"/>
    </xf>
    <xf numFmtId="166" fontId="50" fillId="0" borderId="17" xfId="58" applyNumberFormat="1" applyFont="1" applyBorder="1" applyAlignment="1">
      <alignment horizontal="center" vertical="center"/>
    </xf>
    <xf numFmtId="166" fontId="50" fillId="0" borderId="18" xfId="58" applyNumberFormat="1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166" fontId="1" fillId="0" borderId="10" xfId="58" applyNumberFormat="1" applyFont="1" applyBorder="1" applyAlignment="1">
      <alignment horizontal="center" vertical="center"/>
    </xf>
    <xf numFmtId="166" fontId="1" fillId="0" borderId="17" xfId="58" applyNumberFormat="1" applyFont="1" applyBorder="1" applyAlignment="1">
      <alignment horizontal="center" vertical="center"/>
    </xf>
    <xf numFmtId="166" fontId="1" fillId="0" borderId="18" xfId="58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3" fontId="1" fillId="0" borderId="10" xfId="58" applyFont="1" applyBorder="1" applyAlignment="1">
      <alignment horizontal="center" vertical="center"/>
    </xf>
    <xf numFmtId="43" fontId="1" fillId="0" borderId="17" xfId="58" applyFont="1" applyBorder="1" applyAlignment="1">
      <alignment horizontal="center" vertical="center"/>
    </xf>
    <xf numFmtId="43" fontId="1" fillId="0" borderId="18" xfId="58" applyFont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166" fontId="1" fillId="0" borderId="10" xfId="58" applyNumberFormat="1" applyFont="1" applyFill="1" applyBorder="1" applyAlignment="1">
      <alignment horizontal="center" vertical="center"/>
    </xf>
    <xf numFmtId="166" fontId="1" fillId="0" borderId="17" xfId="58" applyNumberFormat="1" applyFont="1" applyFill="1" applyBorder="1" applyAlignment="1">
      <alignment horizontal="center" vertical="center"/>
    </xf>
    <xf numFmtId="166" fontId="1" fillId="0" borderId="18" xfId="58" applyNumberFormat="1" applyFont="1" applyFill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/>
    </xf>
    <xf numFmtId="49" fontId="1" fillId="0" borderId="17" xfId="58" applyNumberFormat="1" applyFont="1" applyFill="1" applyBorder="1" applyAlignment="1">
      <alignment horizontal="center" vertical="center"/>
    </xf>
    <xf numFmtId="49" fontId="1" fillId="0" borderId="18" xfId="58" applyNumberFormat="1" applyFont="1" applyFill="1" applyBorder="1" applyAlignment="1">
      <alignment horizontal="center" vertical="center"/>
    </xf>
    <xf numFmtId="168" fontId="51" fillId="0" borderId="10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43" fontId="48" fillId="0" borderId="10" xfId="58" applyFont="1" applyBorder="1" applyAlignment="1">
      <alignment horizontal="center" vertical="center"/>
    </xf>
    <xf numFmtId="43" fontId="48" fillId="0" borderId="17" xfId="58" applyFont="1" applyBorder="1" applyAlignment="1">
      <alignment horizontal="center" vertical="center"/>
    </xf>
    <xf numFmtId="43" fontId="48" fillId="0" borderId="18" xfId="58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F36"/>
  <sheetViews>
    <sheetView tabSelected="1" view="pageBreakPreview" zoomScaleSheetLayoutView="100" zoomScalePageLayoutView="0" workbookViewId="0" topLeftCell="A1">
      <selection activeCell="DD36" sqref="DD36"/>
    </sheetView>
  </sheetViews>
  <sheetFormatPr defaultColWidth="0.875" defaultRowHeight="15" customHeight="1"/>
  <cols>
    <col min="1" max="104" width="0.875" style="2" customWidth="1"/>
    <col min="105" max="105" width="3.25390625" style="2" customWidth="1"/>
    <col min="106" max="107" width="0.875" style="2" customWidth="1"/>
    <col min="108" max="108" width="25.625" style="2" customWidth="1"/>
    <col min="109" max="112" width="0.875" style="2" customWidth="1"/>
    <col min="113" max="113" width="21.875" style="2" customWidth="1"/>
    <col min="114" max="16384" width="0.875" style="2" customWidth="1"/>
  </cols>
  <sheetData>
    <row r="1" spans="83:105" s="1" customFormat="1" ht="12" customHeight="1">
      <c r="CE1" s="5" t="s">
        <v>23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83:105" s="1" customFormat="1" ht="12" customHeight="1">
      <c r="CE2" s="5" t="s">
        <v>20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83:136" s="1" customFormat="1" ht="12" customHeight="1">
      <c r="CE3" s="5" t="s">
        <v>21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F3" s="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83:105" s="1" customFormat="1" ht="12" customHeight="1">
      <c r="CE4" s="5" t="s">
        <v>22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ht="12.75" customHeight="1"/>
    <row r="6" spans="1:105" s="4" customFormat="1" ht="18.75" customHeight="1">
      <c r="A6" s="11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4" customFormat="1" ht="14.25" customHeight="1">
      <c r="A7" s="11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4" customFormat="1" ht="14.25" customHeight="1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14.25" customHeight="1">
      <c r="A9" s="12" t="s">
        <v>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ht="6" customHeight="1"/>
    <row r="11" spans="1:105" ht="15">
      <c r="A11" s="13" t="s">
        <v>40</v>
      </c>
      <c r="B11" s="14"/>
      <c r="C11" s="14"/>
      <c r="D11" s="14"/>
      <c r="E11" s="14"/>
      <c r="F11" s="14"/>
      <c r="G11" s="14"/>
      <c r="H11" s="15"/>
      <c r="I11" s="19" t="s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3" t="s">
        <v>1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20" t="s">
        <v>53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19" t="s">
        <v>48</v>
      </c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ht="15">
      <c r="A12" s="16"/>
      <c r="B12" s="17"/>
      <c r="C12" s="17"/>
      <c r="D12" s="17"/>
      <c r="E12" s="17"/>
      <c r="F12" s="17"/>
      <c r="G12" s="17"/>
      <c r="H12" s="18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8"/>
      <c r="BH12" s="20" t="s">
        <v>46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47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16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ht="30" customHeight="1">
      <c r="A13" s="23" t="s">
        <v>2</v>
      </c>
      <c r="B13" s="24"/>
      <c r="C13" s="24"/>
      <c r="D13" s="24"/>
      <c r="E13" s="24"/>
      <c r="F13" s="24"/>
      <c r="G13" s="24"/>
      <c r="H13" s="25"/>
      <c r="I13" s="3"/>
      <c r="J13" s="26" t="s">
        <v>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7"/>
      <c r="AW13" s="20" t="s">
        <v>4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8">
        <v>0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>
        <v>0</v>
      </c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1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1:113" ht="140.25" customHeight="1">
      <c r="A14" s="23" t="s">
        <v>5</v>
      </c>
      <c r="B14" s="24"/>
      <c r="C14" s="24"/>
      <c r="D14" s="24"/>
      <c r="E14" s="24"/>
      <c r="F14" s="24"/>
      <c r="G14" s="24"/>
      <c r="H14" s="25"/>
      <c r="I14" s="3"/>
      <c r="J14" s="26" t="s">
        <v>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7"/>
      <c r="AW14" s="20" t="s">
        <v>4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8">
        <v>270969.62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32">
        <v>278284.14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5" t="s">
        <v>54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D14" s="8"/>
      <c r="DI14" s="10"/>
    </row>
    <row r="15" spans="1:108" ht="30" customHeight="1">
      <c r="A15" s="23" t="s">
        <v>7</v>
      </c>
      <c r="B15" s="24"/>
      <c r="C15" s="24"/>
      <c r="D15" s="24"/>
      <c r="E15" s="24"/>
      <c r="F15" s="24"/>
      <c r="G15" s="24"/>
      <c r="H15" s="25"/>
      <c r="I15" s="3"/>
      <c r="J15" s="26" t="s">
        <v>41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7"/>
      <c r="AW15" s="20" t="s">
        <v>4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32">
        <v>201563.99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38">
        <v>189423.51</v>
      </c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40"/>
      <c r="CJ15" s="41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D15" s="9"/>
    </row>
    <row r="16" spans="1:105" ht="15" customHeight="1">
      <c r="A16" s="23" t="s">
        <v>8</v>
      </c>
      <c r="B16" s="24"/>
      <c r="C16" s="24"/>
      <c r="D16" s="24"/>
      <c r="E16" s="24"/>
      <c r="F16" s="24"/>
      <c r="G16" s="24"/>
      <c r="H16" s="25"/>
      <c r="I16" s="3"/>
      <c r="J16" s="26" t="s">
        <v>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7"/>
      <c r="AW16" s="20" t="s">
        <v>4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44">
        <v>10205.39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6"/>
      <c r="BV16" s="38">
        <v>8924.33</v>
      </c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40"/>
      <c r="CJ16" s="41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</row>
    <row r="17" spans="1:105" ht="15" customHeight="1">
      <c r="A17" s="23" t="s">
        <v>11</v>
      </c>
      <c r="B17" s="24"/>
      <c r="C17" s="24"/>
      <c r="D17" s="24"/>
      <c r="E17" s="24"/>
      <c r="F17" s="24"/>
      <c r="G17" s="24"/>
      <c r="H17" s="25"/>
      <c r="I17" s="3"/>
      <c r="J17" s="26" t="s">
        <v>12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20" t="s">
        <v>4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47">
        <v>8164.31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38">
        <v>7139.44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40"/>
      <c r="CJ17" s="41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</row>
    <row r="18" spans="1:105" ht="15">
      <c r="A18" s="23" t="s">
        <v>10</v>
      </c>
      <c r="B18" s="24"/>
      <c r="C18" s="24"/>
      <c r="D18" s="24"/>
      <c r="E18" s="24"/>
      <c r="F18" s="24"/>
      <c r="G18" s="24"/>
      <c r="H18" s="25"/>
      <c r="I18" s="3"/>
      <c r="J18" s="26" t="s">
        <v>24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20" t="s">
        <v>4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44">
        <v>137086.12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6"/>
      <c r="BV18" s="50">
        <v>134808.39</v>
      </c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2"/>
      <c r="CJ18" s="41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</row>
    <row r="19" spans="1:105" ht="15" customHeight="1">
      <c r="A19" s="23" t="s">
        <v>13</v>
      </c>
      <c r="B19" s="24"/>
      <c r="C19" s="24"/>
      <c r="D19" s="24"/>
      <c r="E19" s="24"/>
      <c r="F19" s="24"/>
      <c r="G19" s="24"/>
      <c r="H19" s="25"/>
      <c r="I19" s="3"/>
      <c r="J19" s="26" t="s">
        <v>12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20" t="s">
        <v>4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44">
        <v>137086.12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/>
      <c r="BV19" s="50">
        <v>134808.39</v>
      </c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2"/>
      <c r="CJ19" s="41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</row>
    <row r="20" spans="1:105" ht="15">
      <c r="A20" s="23" t="s">
        <v>14</v>
      </c>
      <c r="B20" s="24"/>
      <c r="C20" s="24"/>
      <c r="D20" s="24"/>
      <c r="E20" s="24"/>
      <c r="F20" s="24"/>
      <c r="G20" s="24"/>
      <c r="H20" s="25"/>
      <c r="I20" s="3"/>
      <c r="J20" s="26" t="s">
        <v>25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20" t="s">
        <v>4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44">
        <f>BH15-BH16-BH18</f>
        <v>54272.47999999998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6"/>
      <c r="BV20" s="44">
        <f>BV15-BV16-BV18</f>
        <v>45690.79000000001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/>
      <c r="CJ20" s="41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ht="45" customHeight="1">
      <c r="A21" s="23" t="s">
        <v>16</v>
      </c>
      <c r="B21" s="24"/>
      <c r="C21" s="24"/>
      <c r="D21" s="24"/>
      <c r="E21" s="24"/>
      <c r="F21" s="24"/>
      <c r="G21" s="24"/>
      <c r="H21" s="25"/>
      <c r="I21" s="3"/>
      <c r="J21" s="26" t="s">
        <v>42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7"/>
      <c r="AW21" s="20" t="s">
        <v>4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32">
        <v>60438.1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4"/>
      <c r="BV21" s="44">
        <v>68169.15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6"/>
      <c r="CJ21" s="41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ht="15">
      <c r="A22" s="23" t="s">
        <v>26</v>
      </c>
      <c r="B22" s="24"/>
      <c r="C22" s="24"/>
      <c r="D22" s="24"/>
      <c r="E22" s="24"/>
      <c r="F22" s="24"/>
      <c r="G22" s="24"/>
      <c r="H22" s="25"/>
      <c r="I22" s="3"/>
      <c r="J22" s="26" t="s">
        <v>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20" t="s">
        <v>4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44">
        <v>13480.33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6"/>
      <c r="BV22" s="44">
        <v>19034.5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6"/>
      <c r="CJ22" s="41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ht="21" customHeight="1">
      <c r="A23" s="23" t="s">
        <v>27</v>
      </c>
      <c r="B23" s="24"/>
      <c r="C23" s="24"/>
      <c r="D23" s="24"/>
      <c r="E23" s="24"/>
      <c r="F23" s="24"/>
      <c r="G23" s="24"/>
      <c r="H23" s="25"/>
      <c r="I23" s="3"/>
      <c r="J23" s="26" t="s">
        <v>28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20" t="s">
        <v>4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44">
        <v>36798.86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6"/>
      <c r="BV23" s="47">
        <v>37342.85</v>
      </c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41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ht="19.5" customHeight="1">
      <c r="A24" s="23" t="s">
        <v>29</v>
      </c>
      <c r="B24" s="24"/>
      <c r="C24" s="24"/>
      <c r="D24" s="24"/>
      <c r="E24" s="24"/>
      <c r="F24" s="24"/>
      <c r="G24" s="24"/>
      <c r="H24" s="25"/>
      <c r="I24" s="3"/>
      <c r="J24" s="26" t="s">
        <v>30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7"/>
      <c r="AW24" s="20" t="s">
        <v>4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44">
        <v>0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6"/>
      <c r="BV24" s="44">
        <v>0</v>
      </c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6"/>
      <c r="CJ24" s="41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ht="33" customHeight="1">
      <c r="A25" s="23" t="s">
        <v>31</v>
      </c>
      <c r="B25" s="24"/>
      <c r="C25" s="24"/>
      <c r="D25" s="24"/>
      <c r="E25" s="24"/>
      <c r="F25" s="24"/>
      <c r="G25" s="24"/>
      <c r="H25" s="25"/>
      <c r="I25" s="3"/>
      <c r="J25" s="26" t="s">
        <v>32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20" t="s">
        <v>4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44">
        <v>0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6"/>
      <c r="BV25" s="44">
        <v>5842.4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6"/>
      <c r="CJ25" s="41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05" ht="15" customHeight="1">
      <c r="A26" s="23" t="s">
        <v>33</v>
      </c>
      <c r="B26" s="24"/>
      <c r="C26" s="24"/>
      <c r="D26" s="24"/>
      <c r="E26" s="24"/>
      <c r="F26" s="24"/>
      <c r="G26" s="24"/>
      <c r="H26" s="25"/>
      <c r="I26" s="3"/>
      <c r="J26" s="26" t="s">
        <v>34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20" t="s">
        <v>4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44">
        <v>280.83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6"/>
      <c r="BV26" s="44">
        <v>322</v>
      </c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6"/>
      <c r="CJ26" s="41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</row>
    <row r="27" spans="1:105" ht="59.25" customHeight="1">
      <c r="A27" s="23" t="s">
        <v>35</v>
      </c>
      <c r="B27" s="24"/>
      <c r="C27" s="24"/>
      <c r="D27" s="24"/>
      <c r="E27" s="24"/>
      <c r="F27" s="24"/>
      <c r="G27" s="24"/>
      <c r="H27" s="25"/>
      <c r="I27" s="3"/>
      <c r="J27" s="26" t="s">
        <v>36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7"/>
      <c r="AW27" s="20" t="s">
        <v>4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8">
        <v>8967.39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53" t="s">
        <v>56</v>
      </c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5"/>
      <c r="CJ27" s="41" t="s">
        <v>55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ht="20.25" customHeight="1">
      <c r="A28" s="23" t="s">
        <v>37</v>
      </c>
      <c r="B28" s="24"/>
      <c r="C28" s="24"/>
      <c r="D28" s="24"/>
      <c r="E28" s="24"/>
      <c r="F28" s="24"/>
      <c r="G28" s="24"/>
      <c r="H28" s="25"/>
      <c r="I28" s="3"/>
      <c r="J28" s="26" t="s">
        <v>38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0" t="s">
        <v>4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44">
        <f>BH21-BH22-BH23-BH26</f>
        <v>9878.079999999996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6"/>
      <c r="BV28" s="44">
        <f>BV21-BV22-BV23-BV26</f>
        <v>11469.799999999996</v>
      </c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6"/>
      <c r="CJ28" s="56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</row>
    <row r="29" spans="1:105" ht="30" customHeight="1">
      <c r="A29" s="23" t="s">
        <v>17</v>
      </c>
      <c r="B29" s="24"/>
      <c r="C29" s="24"/>
      <c r="D29" s="24"/>
      <c r="E29" s="24"/>
      <c r="F29" s="24"/>
      <c r="G29" s="24"/>
      <c r="H29" s="25"/>
      <c r="I29" s="3"/>
      <c r="J29" s="26" t="s">
        <v>43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20" t="s">
        <v>4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44">
        <f>BH17+BH19</f>
        <v>145250.43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6"/>
      <c r="BV29" s="44">
        <f>BV17+BV19</f>
        <v>141947.83000000002</v>
      </c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56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</row>
    <row r="30" spans="1:105" ht="45" customHeight="1">
      <c r="A30" s="23" t="s">
        <v>18</v>
      </c>
      <c r="B30" s="24"/>
      <c r="C30" s="24"/>
      <c r="D30" s="24"/>
      <c r="E30" s="24"/>
      <c r="F30" s="24"/>
      <c r="G30" s="24"/>
      <c r="H30" s="25"/>
      <c r="I30" s="3"/>
      <c r="J30" s="26" t="s">
        <v>19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7"/>
      <c r="AW30" s="20" t="s">
        <v>4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59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1"/>
      <c r="BV30" s="59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1"/>
      <c r="CJ30" s="56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8"/>
    </row>
    <row r="31" spans="1:105" ht="76.5" customHeight="1">
      <c r="A31" s="23" t="s">
        <v>39</v>
      </c>
      <c r="B31" s="24"/>
      <c r="C31" s="24"/>
      <c r="D31" s="24"/>
      <c r="E31" s="24"/>
      <c r="F31" s="24"/>
      <c r="G31" s="24"/>
      <c r="H31" s="25"/>
      <c r="I31" s="3"/>
      <c r="J31" s="26" t="s">
        <v>50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7"/>
      <c r="AW31" s="20" t="s">
        <v>4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44">
        <v>71832.98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44">
        <v>74854.55</v>
      </c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6"/>
      <c r="CJ31" s="41" t="s">
        <v>57</v>
      </c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ht="17.25" customHeight="1"/>
    <row r="33" spans="4:105" s="1" customFormat="1" ht="18.75" customHeight="1">
      <c r="D33" s="1" t="s">
        <v>51</v>
      </c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I33" s="63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</row>
    <row r="34" spans="1:105" s="1" customFormat="1" ht="18.7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</row>
    <row r="35" spans="1:105" s="1" customFormat="1" ht="14.2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</row>
    <row r="36" spans="1:105" s="1" customFormat="1" ht="17.2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</row>
    <row r="37" ht="3" customHeight="1" hidden="1"/>
  </sheetData>
  <sheetProtection/>
  <mergeCells count="130">
    <mergeCell ref="BP33:CF33"/>
    <mergeCell ref="CI33:DA33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Олеся</cp:lastModifiedBy>
  <cp:lastPrinted>2018-03-23T08:29:20Z</cp:lastPrinted>
  <dcterms:created xsi:type="dcterms:W3CDTF">2010-05-19T10:50:44Z</dcterms:created>
  <dcterms:modified xsi:type="dcterms:W3CDTF">2020-03-31T16:35:10Z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