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60" yWindow="1500" windowWidth="21555" windowHeight="14070" tabRatio="648"/>
  </bookViews>
  <sheets>
    <sheet name="Август" sheetId="21" r:id="rId1"/>
  </sheets>
  <definedNames>
    <definedName name="_xlnm.Print_Area" localSheetId="0">Август!$A$1:$O$165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1" i="21"/>
  <c r="M161" s="1"/>
  <c r="P161"/>
  <c r="L161" s="1"/>
  <c r="Q159"/>
  <c r="M159" s="1"/>
  <c r="P159"/>
  <c r="L159" s="1"/>
  <c r="Q157"/>
  <c r="M157" s="1"/>
  <c r="P157"/>
  <c r="L157" s="1"/>
  <c r="Q155"/>
  <c r="M155" s="1"/>
  <c r="P155"/>
  <c r="L155" s="1"/>
  <c r="Q153"/>
  <c r="M153" s="1"/>
  <c r="P153"/>
  <c r="L153" s="1"/>
  <c r="Q151"/>
  <c r="M151" s="1"/>
  <c r="P151"/>
  <c r="Q149"/>
  <c r="M149" s="1"/>
  <c r="P149"/>
  <c r="L149" s="1"/>
  <c r="Q147"/>
  <c r="M147" s="1"/>
  <c r="P147"/>
  <c r="L147" s="1"/>
  <c r="Q145"/>
  <c r="M145" s="1"/>
  <c r="P145"/>
  <c r="L145" s="1"/>
  <c r="Q143"/>
  <c r="M143" s="1"/>
  <c r="P143"/>
  <c r="L143" s="1"/>
  <c r="Q141"/>
  <c r="M141" s="1"/>
  <c r="P141"/>
  <c r="Q139"/>
  <c r="P139"/>
  <c r="Q137"/>
  <c r="P137"/>
  <c r="M137"/>
  <c r="L137"/>
  <c r="Q135"/>
  <c r="P135"/>
  <c r="M135"/>
  <c r="L135"/>
  <c r="Q133"/>
  <c r="P133"/>
  <c r="M133"/>
  <c r="L133"/>
  <c r="Q131"/>
  <c r="P131"/>
  <c r="L131" s="1"/>
  <c r="M131"/>
  <c r="Q129"/>
  <c r="M129" s="1"/>
  <c r="P129"/>
  <c r="L129" s="1"/>
  <c r="Q127"/>
  <c r="M127" s="1"/>
  <c r="P127"/>
  <c r="L127" s="1"/>
  <c r="N127" s="1"/>
  <c r="Q125"/>
  <c r="M125" s="1"/>
  <c r="P125"/>
  <c r="L125" s="1"/>
  <c r="Q123"/>
  <c r="M123" s="1"/>
  <c r="P123"/>
  <c r="L123" s="1"/>
  <c r="Q121"/>
  <c r="M121" s="1"/>
  <c r="P121"/>
  <c r="L121" s="1"/>
  <c r="Q119"/>
  <c r="M119" s="1"/>
  <c r="P119"/>
  <c r="L119" s="1"/>
  <c r="Q117"/>
  <c r="M117" s="1"/>
  <c r="P117"/>
  <c r="L117" s="1"/>
  <c r="Q115"/>
  <c r="M115" s="1"/>
  <c r="P115"/>
  <c r="L115" s="1"/>
  <c r="Q113"/>
  <c r="M113" s="1"/>
  <c r="P113"/>
  <c r="L113" s="1"/>
  <c r="Q111"/>
  <c r="M111" s="1"/>
  <c r="P111"/>
  <c r="L111" s="1"/>
  <c r="Q109"/>
  <c r="M109" s="1"/>
  <c r="P109"/>
  <c r="L109" s="1"/>
  <c r="Q107"/>
  <c r="M107" s="1"/>
  <c r="P107"/>
  <c r="L107" s="1"/>
  <c r="Q105"/>
  <c r="M105" s="1"/>
  <c r="P105"/>
  <c r="Q103"/>
  <c r="M103" s="1"/>
  <c r="N103" s="1"/>
  <c r="P103"/>
  <c r="Q101"/>
  <c r="M101" s="1"/>
  <c r="P101"/>
  <c r="L101" s="1"/>
  <c r="Q99"/>
  <c r="M99" s="1"/>
  <c r="P99"/>
  <c r="L99" s="1"/>
  <c r="Q97"/>
  <c r="M97" s="1"/>
  <c r="P97"/>
  <c r="L97" s="1"/>
  <c r="Q95"/>
  <c r="M95" s="1"/>
  <c r="P95"/>
  <c r="L95" s="1"/>
  <c r="Q93"/>
  <c r="M93" s="1"/>
  <c r="P93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M81" s="1"/>
  <c r="P81"/>
  <c r="L81" s="1"/>
  <c r="Q79"/>
  <c r="M79" s="1"/>
  <c r="P79"/>
  <c r="L79" s="1"/>
  <c r="Q77"/>
  <c r="M77" s="1"/>
  <c r="P77"/>
  <c r="Q75"/>
  <c r="M75" s="1"/>
  <c r="P75"/>
  <c r="L75" s="1"/>
  <c r="Q73"/>
  <c r="M73" s="1"/>
  <c r="P73"/>
  <c r="L73" s="1"/>
  <c r="Q71"/>
  <c r="M71" s="1"/>
  <c r="P71"/>
  <c r="L71" s="1"/>
  <c r="Q69"/>
  <c r="M69" s="1"/>
  <c r="P69"/>
  <c r="Q67"/>
  <c r="M67" s="1"/>
  <c r="P67"/>
  <c r="L67" s="1"/>
  <c r="Q65"/>
  <c r="M65" s="1"/>
  <c r="P65"/>
  <c r="L65" s="1"/>
  <c r="Q63"/>
  <c r="M63" s="1"/>
  <c r="P63"/>
  <c r="L63" s="1"/>
  <c r="Q61"/>
  <c r="M61" s="1"/>
  <c r="P61"/>
  <c r="L61" s="1"/>
  <c r="Q59"/>
  <c r="M59" s="1"/>
  <c r="P59"/>
  <c r="L59" s="1"/>
  <c r="Q57"/>
  <c r="M57" s="1"/>
  <c r="P57"/>
  <c r="L57" s="1"/>
  <c r="Q55"/>
  <c r="M55" s="1"/>
  <c r="P55"/>
  <c r="L55" s="1"/>
  <c r="Q53"/>
  <c r="M53" s="1"/>
  <c r="P53"/>
  <c r="L53" s="1"/>
  <c r="N53" s="1"/>
  <c r="Q51"/>
  <c r="M51" s="1"/>
  <c r="P51"/>
  <c r="L51" s="1"/>
  <c r="N51" s="1"/>
  <c r="Q49"/>
  <c r="M49" s="1"/>
  <c r="N49" s="1"/>
  <c r="P49"/>
  <c r="L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M37" s="1"/>
  <c r="P37"/>
  <c r="Q35"/>
  <c r="M35" s="1"/>
  <c r="P35"/>
  <c r="L35" s="1"/>
  <c r="Q33"/>
  <c r="M33" s="1"/>
  <c r="P33"/>
  <c r="L33" s="1"/>
  <c r="Q31"/>
  <c r="M31" s="1"/>
  <c r="P31"/>
  <c r="L31" s="1"/>
  <c r="Q29"/>
  <c r="M29" s="1"/>
  <c r="P29"/>
  <c r="L29" s="1"/>
  <c r="Q27"/>
  <c r="P27"/>
  <c r="L27" s="1"/>
  <c r="M27"/>
  <c r="Q25"/>
  <c r="M25" s="1"/>
  <c r="P25"/>
  <c r="L25" s="1"/>
  <c r="Q23"/>
  <c r="M23" s="1"/>
  <c r="P23"/>
  <c r="L23" s="1"/>
  <c r="Q21"/>
  <c r="P21"/>
  <c r="L21" s="1"/>
  <c r="M21"/>
  <c r="Q19"/>
  <c r="M19" s="1"/>
  <c r="P19"/>
  <c r="L19" s="1"/>
  <c r="Q17"/>
  <c r="M17" s="1"/>
  <c r="P17"/>
  <c r="L17" s="1"/>
  <c r="Q15"/>
  <c r="M15" s="1"/>
  <c r="P15"/>
  <c r="L15" s="1"/>
  <c r="Q13"/>
  <c r="M13" s="1"/>
  <c r="P13"/>
  <c r="L13" s="1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N129" l="1"/>
  <c r="N125"/>
  <c r="N135"/>
  <c r="N137"/>
  <c r="N31"/>
  <c r="N91"/>
  <c r="N123"/>
  <c r="N147"/>
  <c r="N133"/>
  <c r="N131"/>
  <c r="N29"/>
  <c r="N27"/>
  <c r="N23"/>
  <c r="N25"/>
  <c r="N21"/>
  <c r="N19"/>
  <c r="N17"/>
  <c r="N15"/>
  <c r="N7"/>
  <c r="N67"/>
  <c r="N71"/>
  <c r="N75"/>
  <c r="N79"/>
  <c r="N83"/>
  <c r="N87"/>
  <c r="N95"/>
  <c r="N99"/>
  <c r="N143"/>
  <c r="N55"/>
  <c r="N57"/>
  <c r="N59"/>
  <c r="N61"/>
  <c r="N63"/>
  <c r="N65"/>
  <c r="N69"/>
  <c r="N73"/>
  <c r="N77"/>
  <c r="N81"/>
  <c r="N85"/>
  <c r="N89"/>
  <c r="N93"/>
  <c r="N97"/>
  <c r="N101"/>
  <c r="N141"/>
  <c r="N145"/>
  <c r="N11"/>
  <c r="N45"/>
  <c r="N5"/>
  <c r="N9"/>
  <c r="N13"/>
  <c r="N33"/>
  <c r="N35"/>
  <c r="N37"/>
  <c r="N39"/>
  <c r="N41"/>
  <c r="N43"/>
  <c r="N47"/>
  <c r="N105"/>
  <c r="N107"/>
  <c r="N109"/>
  <c r="N111"/>
  <c r="N113"/>
  <c r="N115"/>
  <c r="N117"/>
  <c r="N119"/>
  <c r="N121"/>
  <c r="N149"/>
  <c r="N151"/>
  <c r="N153"/>
  <c r="N155"/>
  <c r="N157"/>
  <c r="N159"/>
  <c r="N161"/>
</calcChain>
</file>

<file path=xl/sharedStrings.xml><?xml version="1.0" encoding="utf-8"?>
<sst xmlns="http://schemas.openxmlformats.org/spreadsheetml/2006/main" count="696" uniqueCount="266">
  <si>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</si>
  <si>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</si>
  <si>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</si>
  <si>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</si>
  <si>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</si>
  <si>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</si>
  <si>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</si>
  <si>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</si>
  <si>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</si>
  <si>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</si>
  <si>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</si>
  <si>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</si>
  <si>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</si>
  <si>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</si>
  <si>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</si>
  <si>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</si>
  <si>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</si>
  <si>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</si>
  <si>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</si>
  <si>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</si>
  <si>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</si>
  <si>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</si>
  <si>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</si>
  <si>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</si>
  <si>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АВГУСТ 2021 года</t>
  </si>
  <si>
    <t>П</t>
  </si>
  <si>
    <t>в/з</t>
  </si>
  <si>
    <t>17:00</t>
  </si>
  <si>
    <t>08:00</t>
  </si>
  <si>
    <t>10:40</t>
  </si>
  <si>
    <t>14:40</t>
  </si>
  <si>
    <t>2ч</t>
  </si>
  <si>
    <t>00:00</t>
  </si>
  <si>
    <t>23:00</t>
  </si>
  <si>
    <t>09:00</t>
  </si>
  <si>
    <t>ТП-40 2С-0,4</t>
  </si>
  <si>
    <t>09:40</t>
  </si>
  <si>
    <t>12:00</t>
  </si>
  <si>
    <t>08:40</t>
  </si>
  <si>
    <t>14:00</t>
  </si>
  <si>
    <t>18:00</t>
  </si>
  <si>
    <t>11:00</t>
  </si>
  <si>
    <t>С</t>
  </si>
  <si>
    <t>ТП-20 1С-0,4</t>
  </si>
  <si>
    <t>Кратковременное отключение 1С-0,4 кВ в ТП-20 для перевода питания на 2Т.</t>
  </si>
  <si>
    <t>10:30</t>
  </si>
  <si>
    <t>10:45</t>
  </si>
  <si>
    <t>10:43</t>
  </si>
  <si>
    <t>Кратковременное отключение 1С-0,4 кВ в ТП-20 для восстановления нормальной схемы электроснабжения.</t>
  </si>
  <si>
    <t>01:00</t>
  </si>
  <si>
    <t>16:25</t>
  </si>
  <si>
    <t>16:00</t>
  </si>
  <si>
    <t>12:17</t>
  </si>
  <si>
    <t>10:00</t>
  </si>
  <si>
    <t>15:00</t>
  </si>
  <si>
    <t>09:30</t>
  </si>
  <si>
    <t>16:35</t>
  </si>
  <si>
    <t>ТП-40 1С-0,4</t>
  </si>
  <si>
    <t>11:40</t>
  </si>
  <si>
    <t>08:50</t>
  </si>
  <si>
    <t>14:08</t>
  </si>
  <si>
    <t>ВЛ-0,4 "ТП-5/К ф. 1"</t>
  </si>
  <si>
    <t>16:30</t>
  </si>
  <si>
    <t>11:27</t>
  </si>
  <si>
    <t>11:10</t>
  </si>
  <si>
    <t>12:05</t>
  </si>
  <si>
    <t>00:30</t>
  </si>
  <si>
    <t>21:00</t>
  </si>
  <si>
    <t>17:30</t>
  </si>
  <si>
    <t>14:30</t>
  </si>
  <si>
    <t>16:10</t>
  </si>
  <si>
    <t>10:27</t>
  </si>
  <si>
    <t>23:59</t>
  </si>
  <si>
    <t>1ч</t>
  </si>
  <si>
    <t>16:08</t>
  </si>
  <si>
    <t>ВЛ-0,4 "ТП-ДНТ Северянин ф. 1"</t>
  </si>
  <si>
    <t>20:00</t>
  </si>
  <si>
    <t>15:40</t>
  </si>
  <si>
    <t>16:40</t>
  </si>
  <si>
    <t>10:25</t>
  </si>
  <si>
    <t>09:50</t>
  </si>
  <si>
    <t>18:30</t>
  </si>
  <si>
    <t>03:00</t>
  </si>
  <si>
    <t>21:35</t>
  </si>
  <si>
    <t>ТП-ЦТП-1/Л</t>
  </si>
  <si>
    <t>08:31</t>
  </si>
  <si>
    <t>14:10</t>
  </si>
  <si>
    <t>ПС Город 1С-10</t>
  </si>
  <si>
    <t>17:02</t>
  </si>
  <si>
    <t>ПС Поселок 1С-6</t>
  </si>
  <si>
    <t>08:30</t>
  </si>
  <si>
    <t>10:05</t>
  </si>
  <si>
    <t>16:50</t>
  </si>
  <si>
    <t>16:05</t>
  </si>
  <si>
    <t>ВЛ-0,4 "ТП-354 ф. 7"</t>
  </si>
  <si>
    <t>ВЛ-0,4 "ТП-355 ф. 6"</t>
  </si>
  <si>
    <t>14:35</t>
  </si>
  <si>
    <t>ВЛ-0,4 "ТП-ДНТ Северянин ф. 3"</t>
  </si>
  <si>
    <t>14:05</t>
  </si>
  <si>
    <t>16:29</t>
  </si>
  <si>
    <t>ВЛ-0,4 "ТП-ДНТ Северянин ф. 5"</t>
  </si>
  <si>
    <t>10:50</t>
  </si>
  <si>
    <t>09:02</t>
  </si>
  <si>
    <t>ТП-9/К ф. 3</t>
  </si>
  <si>
    <t>ПС Поселок 1С-35, 1Т</t>
  </si>
  <si>
    <t>Вывод в ремонт 1С-6 кВ на ПС Поселок для безопасного производства работ по 
ВВИ 1С-6 кВ.</t>
  </si>
  <si>
    <t>21:26</t>
  </si>
  <si>
    <t>ТП-61 1С-0,4</t>
  </si>
  <si>
    <t>Вывод в ремонт 1С-0,4кВ в ТП-61 для присоединения СИП-0,4 кВ "Объект социального облуживания" к Р-0,4 кВ ф. 1  (ИП Аллахвердиев Я.И.о. ТУ №53/21 от 18.05.2021г.).</t>
  </si>
  <si>
    <t>09:25</t>
  </si>
  <si>
    <t>Вывод в ремонт ВЛ-0,4 кВ "ТП-354 ф. 7" для безопасного проведения работ по демонтажу ВЛ-0,4 кВ и опор №16, 17, 18, 19.</t>
  </si>
  <si>
    <t>ПС Поселок 1Т</t>
  </si>
  <si>
    <t>Вывод в ремонт 1Т на ПС Поселок для безопасного производства работ по ремонту 1Т.</t>
  </si>
  <si>
    <t>11:15</t>
  </si>
  <si>
    <t>ТП-47 1С-0,4</t>
  </si>
  <si>
    <t>Вывод в ремонт 1С-0,4 кВ в ТП-47 для безопасного производства работ по присоединению временного технического объекта: "ЖК "Вай Дом" в мкр. Созидателей к Р-0.4 ф.1 (выполненение ТУ№43/21 от 18.05.2021г. ООО СЗ "Гор-Строй").</t>
  </si>
  <si>
    <t>18:44</t>
  </si>
  <si>
    <t>Вывод в ремонт В-10 яч. 22 на ПС Тихая для безопасного проведения профилактических работ на Котельной №15 (с включением ЗН КЛ), согласно телефонограммы АО "УТГ-1" вх.№142 от 02.08.2021г.</t>
  </si>
  <si>
    <t>ПС Тихая В-10 яч. 22 ф. 12</t>
  </si>
  <si>
    <t>08:46</t>
  </si>
  <si>
    <t>17:22</t>
  </si>
  <si>
    <t>ВЛ-0,4 "ТП-354 ф. 3, ф. 8"</t>
  </si>
  <si>
    <t>Вывод в ремонт ВЛ-0,4кВ "ТП-354 ф. 3, ф. 8" для безопасного проведения работ по демонтажу опор №29, 30</t>
  </si>
  <si>
    <t>14:59</t>
  </si>
  <si>
    <t>ТП-166 ф. 9</t>
  </si>
  <si>
    <t>Вывод в ремонт ф. 9 "Резерв" в ТП-166 для безопасного производства работ по присоединению строительной площадки торгово-делового комплекса (выполненение ТУ№10521 от 14.07.2021г. ИП Зуев Е.А.).</t>
  </si>
  <si>
    <t>14:42</t>
  </si>
  <si>
    <t>00:12</t>
  </si>
  <si>
    <t>00:20</t>
  </si>
  <si>
    <t>ПС Город 2С-35, 2Т</t>
  </si>
  <si>
    <t>Вывод в ремонт 2С-35 кВ, 2Т на ПС Город для безопасного производства работ по 
текущему ремонту электрооборудования.</t>
  </si>
  <si>
    <t>ТП-11А яч. 1</t>
  </si>
  <si>
    <t>Вывод в ремонт яч. 1 на ТП-11А для безопасного проведения профилактических работ на Котельной №3 (с включением ЗН КЛ), согласно телефонограммы АО "УТГ-1" вх.№145 от 04.08.2021г.</t>
  </si>
  <si>
    <t>16:01</t>
  </si>
  <si>
    <t>ТП-11А яч. 8</t>
  </si>
  <si>
    <t>Вывод в ремонт яч. 8 на ТП-11А для безопасного проведения профилактических работ на Котельной №3 (с включением ЗН КЛ), согласно телефонограммы АО "УТГ-1" вх.№145 от 04.08.2021г.</t>
  </si>
  <si>
    <t>16:18</t>
  </si>
  <si>
    <t>ПС Опорная яч. 19</t>
  </si>
  <si>
    <t>Вывод в ремонт яч. 19 на ПС Опорная для безопасного проведения работ по присоединению КЛ-6 кВ "ТП-7 яч. 7 - ПС Опорная яч. 19 (ВЛ-619)" на оп. 25 и в яч. 7 ТП-7.</t>
  </si>
  <si>
    <t>18:12</t>
  </si>
  <si>
    <t>Вывод в ремонт ВЛ-0,4 кВ "ТП-19/К ф. 1" на оп.№2/5 для безопасного производства работ по отсоединению от сетей электроснабжения дома ул. Норильская д. 10, на основании письма АО "Газпром энергосбыт Тюмень"вх. № 2585 от 06.08.2021г.</t>
  </si>
  <si>
    <t>ВЛ-0,4 "ТП-19/К ф. 1" оп.№2/5</t>
  </si>
  <si>
    <t>00:18</t>
  </si>
  <si>
    <t>ВЛ-0,4 "ТП-159 ф. 1"</t>
  </si>
  <si>
    <t>Вывод в ремонт ВЛ-0,4 кВ "ТП-159 ф. 1" для монтажа ВЛ-0,4 кВ от оп.№4 до оп.№5 по ул. Молодежная.</t>
  </si>
  <si>
    <t>Вывод в ремонт АВ-0,4 кВ ф. 3 в ТП-9/К для измерения сопротивления изоляции КЛ-0,4 кВ "ТП-9/К ф. 3 - ВРУ-0,4 кВ КНС-2" с отсоединением и последующим присоединением (после окончания работ), согласно телефонограммы АО "УТГ-1" вх.№148 от 09.08.21г..</t>
  </si>
  <si>
    <t>12:43</t>
  </si>
  <si>
    <t>ТП-9/К 1С-0,4</t>
  </si>
  <si>
    <t>Вывод в ремонт 1С-0,4 кВ в ТП-9/К для замены АВ-0,4 кВ ф. 3 "КНС-2".</t>
  </si>
  <si>
    <t>10.08.2021</t>
  </si>
  <si>
    <t>09:26</t>
  </si>
  <si>
    <t>10:20</t>
  </si>
  <si>
    <t>ТП-341 1С-10</t>
  </si>
  <si>
    <t>Вывод в ремонт 1С-10 кВ в ТП-341 для устранения коронации КЛ-10 кВ "ТП-341 яч. 3 - ТП-340 яч. 5" в яч. 3 ТП-341.</t>
  </si>
  <si>
    <t>22:48</t>
  </si>
  <si>
    <t>22:07</t>
  </si>
  <si>
    <t>ВЛ-0,4 "ТП-62 ф. 1"</t>
  </si>
  <si>
    <t>Вывод в ремонт ВЛ-0,4 кВ "ТП-62 ф. 1" для ремонта спуска на ж/д ул. Железнодорожная д. 134.</t>
  </si>
  <si>
    <t>ТП-42 ф. 9</t>
  </si>
  <si>
    <t>Вывод в ремонт Р-0,4 кВ  ф. 9 в ТП-42 для монтажа узла учета э/э объекта "Налоговая инспекция".</t>
  </si>
  <si>
    <t>ТП-42 ф. 18</t>
  </si>
  <si>
    <t>Вывод в ремонт Р-0,4 кВ  ф. 18 в ТП-42 для монтажа узла учета э/э объекта "Налоговая инспекция".</t>
  </si>
  <si>
    <t>14:28</t>
  </si>
  <si>
    <t>ВЛ-0,4 "ТП-2Б/Л ф. 10"</t>
  </si>
  <si>
    <t>Вывод в ремонт ВЛ-0,4 кВ "ТП-2Б/Л ф. 10" для ремонта ввода на ж/д мкр. Надежда д. 18 (оп.№2).</t>
  </si>
  <si>
    <t>ВЛ-0,4 "ТП-22/К ф. 3"</t>
  </si>
  <si>
    <t>Вывод в ремонт ВЛ-0,4 кВ "ТП-22/К ф. 3"для отсоединения от сетей электроснабжения дома по адресу ул. Юности д. 21, на основании письма АО "Газпром энергосбыт Тюмень" №12/1364 от 16.07.21г.</t>
  </si>
  <si>
    <t>10:08</t>
  </si>
  <si>
    <t>Вывод в ремонт ВЛ-0,4 кВ "ТП-5/К ф. 1"для отсоединения от сетей электроснабжения дома по адресу ул. Октябрьская д. 9, на основании письма АО "Газпром энергосбыт Тюмень" №12/1364 от 16.07.21г.</t>
  </si>
  <si>
    <t>ВЛ-0,4 "ТП-24/К ф. 3, ф. 4"</t>
  </si>
  <si>
    <t>Вывод в ремонт ВЛ-0,4 кВ "ТП-24/К ф. 4"для отсоединения от сетей электроснабжения дома по адресу ул. Молодости д. 4, на основании письма АО "Газпром энергосбыт Тюмень" №12/1364 от 16.07.21г.; ВЛ-0,4 кВ "ТП-24/К ф. 3" для безопасног проведения работ.</t>
  </si>
  <si>
    <t>ТП-21/Л ф. 4</t>
  </si>
  <si>
    <t>Вывод в ремонт Р-0,4 кВ ф. 4 в ТП-21/Л для безопасного проведения профилактических работ в ЦТП-2/Л, согласно телефонограммы АО "УТГ-1" вх.№151 от 09.08.2021г.</t>
  </si>
  <si>
    <t>ПС Поселок яч. 3, яч. 4</t>
  </si>
  <si>
    <t>Вывод в ремонт В-6 яч. 3 "ТП-24 яч. 3", яч. 4 "ТП-24 яч. 4" на ПС Поселок для безопасного проведения профилактических работ в РУ-6 Котельной №10 (с включением ЗН КЛ), согласно телефонограммы АО "УТГ-1" вх.№150 от 09.08.2021г.</t>
  </si>
  <si>
    <t>ВЛ-10 "ПС Тихая ф. 15 яч. 25"</t>
  </si>
  <si>
    <t>Вывод в ремонт ВЛ-10 кВ "ПС Тихая ф. 15 яч. 25" для выравнивания опор.</t>
  </si>
  <si>
    <t>КЛ-0,4 №1,2 "ТП-333 ф. 4 - ВРУ-0,4 МФЦ"</t>
  </si>
  <si>
    <t>Считать в ремонте КЛ-0,4 кВ №1,2 "ТП-333 ф. 4 - ВРУ-0,4 МФЦ" для ремонта КЛ-0,4 кВ.</t>
  </si>
  <si>
    <t>19:07</t>
  </si>
  <si>
    <t>13:23</t>
  </si>
  <si>
    <t>ВЛ-0,4 "ТП-22 ф. 6"</t>
  </si>
  <si>
    <t>Вывод в ремонт ВЛ-0,4 кВ "ТП-22 ф. 6" для демонтажа ВЛ-0,4 кВ от оп.№76 до оп.№79.</t>
  </si>
  <si>
    <t>Вывод в ремонт 1С-10 кВ на ПС Город для безопасного производства работ по 
текущему ремонту электрооборудования.</t>
  </si>
  <si>
    <t>02:50</t>
  </si>
  <si>
    <t>ВЛ-35 Луч-1</t>
  </si>
  <si>
    <t>Вывод в ремонт ВЛ-35 Луч-1 для безопасного проведения работ по замене 1Т на ПС 35/6 Поселок.</t>
  </si>
  <si>
    <t>ТП-ЦТП-1/Л ф. 3</t>
  </si>
  <si>
    <t>Вывод в ремонт Р-0,4 кВ ф. 3 в ТП-ЦТП-1/Л для безопасного проведения профилактических работ в ЦТП-1/Л, согласно телефонограммы АО "УТГ-1" вх.№152 от 10.08.2021г.</t>
  </si>
  <si>
    <t>Вывод в ремонт ВЛ-0,4 кВ "ТП-17/К ф. 1" для замены кабельной отпайки от ВЛ-0,4 кВ , согласно письму АО "ЯЖДК" №54/ЭЧ  от 10.08.21г.; ВЛ-0,4 кВ "ТП-17/К ф. 4" для безопасного проведения работ.</t>
  </si>
  <si>
    <t>ТП-24/К ф. 2</t>
  </si>
  <si>
    <t>Вывод в ремонт ф. 2 в ТП-24/К для безопасного проведения профилактических работ в ЦТП-8/К, согласно телефонограммы АО "УТГ-1" вх.№155 от 12.08.2021г.</t>
  </si>
  <si>
    <t>Вывод в ремонт ВЛ-0,4 кВ "ТП-166 ф. 4, ф. 6" для присоединения вновь смонтированного СИП-0,4 кВ.</t>
  </si>
  <si>
    <t>18:05</t>
  </si>
  <si>
    <t>РП-4 яч. 9 "ТП-32 1Т", яч. 2 "ТП-32 2Т"</t>
  </si>
  <si>
    <t>Вывод в ремонт В-10 яч. 9 "ТП-32 1Т", яч. 2 "ТП-32 2Т" в РП-4 для переноса вводного КЛ-10 кВ от секции шин в РУ-10 ТП-32.</t>
  </si>
  <si>
    <t>14:27</t>
  </si>
  <si>
    <t>Перевод питания ТП-ЦТП-1 от ф. 13 ПС Головная.</t>
  </si>
  <si>
    <t>ТП-40 1С-10, 1Т</t>
  </si>
  <si>
    <t>Вывод в ремонт 1С-10 кВ, 1Т в ТП-40 для производства работ по 
текущему ремонту электрооборудования.</t>
  </si>
  <si>
    <t>24:00</t>
  </si>
  <si>
    <t>23:18</t>
  </si>
  <si>
    <t>ТП-40 2С-10, 2Т</t>
  </si>
  <si>
    <t>Вывод в ремонт 2С-10 кВ, 2Т в ТП-40 для производства работ по 
текущему ремонту электрооборудования.</t>
  </si>
  <si>
    <t>10:21</t>
  </si>
  <si>
    <t>ТП-26/К ф. 3</t>
  </si>
  <si>
    <t>Вывод в ремонт ф. 3 в ТП-26/К для безопасного проведения профилактических работ в Котельной №18, согласно телефонограммы АО "УТГ-1" вх.№157 от 13.08.2021г.</t>
  </si>
  <si>
    <t>ТП-1А/Л ф. 12</t>
  </si>
  <si>
    <t>Вывод в ремонт ф. 12 в ТП-1А/Л для безопасного проведения профилактических работ в ЦТП-4/Л, согласно телефонограммы АО "УТГ-1" вх.№155 от 12.08.2021г.</t>
  </si>
  <si>
    <t>ТП-8/К ф. 4</t>
  </si>
  <si>
    <t>Вывод в ремонт ф. 4 в ТП-8/К для безопасного проведения профилактических работ в ЦТП-4/К, согласно телефонограммы АО "УТГ-1" вх.№155 от 12.08.2021г.</t>
  </si>
  <si>
    <t>Вывод в ремонт ВЛ-6 кВ "ПС Головная яч. 17 ( ф. 18), яч. 23 (ф. 12)" для выравнивания опор.</t>
  </si>
  <si>
    <t>ТП-162 РУ-0,4 тех.подпол</t>
  </si>
  <si>
    <t>Ввод в тех. подполье ТП-162 вновь проложенных кабельных линий наружного освещения (ТУ №68/20 от 12.08.20г.), согласно письму ООО "Уренгойдорстрой" вх.№2668 от 16.08.21г.</t>
  </si>
  <si>
    <t>Вывод в ремонт ВЛ-0,4 кВ "ТП-354 ф. 7" для безопасного проведения работ по монтажу провода ВЛ-0,4 кВ и опор №11, 12, 13, 14.</t>
  </si>
  <si>
    <t>Вывод в ремонт ВЛ-0,4 кВ "ТП-354 ф. 7" для присоединения на опоре №11 уч.№140 Долинина Д.Г. (выполнение ТУ №109/21 от 05.07.21г.).</t>
  </si>
  <si>
    <t>Вывод в ремонт 1С-0,4 кВ в ТП-40 для производства работ по 
текущему ремонту электрооборудования.</t>
  </si>
  <si>
    <t>Вывод в ремонт 1С-0,4 кВ в ТП-40 для производства работ по 
замене приборов учета э/э ф. 25, 27 "ИП Газибагандов Р.А."; ф. 9 "ООО "Ямал-Логистик"; ф. 13 "ИП Алиев М.Т.о."; ф. 35 "ИП Гадаев М.А.).</t>
  </si>
  <si>
    <t>ТП-2 МО-93 ф. 4</t>
  </si>
  <si>
    <t>Вывод в ремонт ф. 4 в ТП-2 МО-93 для безопасного проведения профилактических работ в Котельной №16, согласно телефонограммы АО "УТГ-1" вх.№157 от 13.08.2021г.</t>
  </si>
  <si>
    <t>Вывод в ремонт 2С-0,4 кВ в ТП-40 для производства работ по 
текущему ремонту электрооборудования.</t>
  </si>
  <si>
    <t>Вывод в ремонт 2С-0,4 кВ в ТП-40 для производства работ по 
замене приборов учета э/э ф. 18, 20 "ИП Газибагандов Р.А."; ф. 16 "ИП Фозилов М.М."; ф. 32 "ИП Гадаев М.А.".</t>
  </si>
  <si>
    <t>Вывод в ремонт ВЛ-0,4 кВ "ТП-17/К ф. 1" для замены кабельной отпайки от ВЛ-0,4 кВ , согласно письму АО "ЯЖДК" №55/ЭЧ  от 16.08.21г.; ВЛ-0,4 кВ "ТП-17/К ф. 4" для безопасного проведения работ.</t>
  </si>
  <si>
    <t>Вывод в ремонт ВЛ-0,4 кВ "ТП-355 ф. 6" для безопасного проведения работ по демонтажу опор №40-46.</t>
  </si>
  <si>
    <t>ТП-26 ф. 11, 12, 15, 16</t>
  </si>
  <si>
    <t>Вывод в ремонт Р-0,4 кВ ф. 11, 12, 15, 16 в ТП-26 для безопасного проведения работ по подключению внутренних сетей э/с на объекте "Детский сад на 300 мест в мкр. Строителей", согласно письму СК "Север Капитал Строй" вх.№2705 от 18.08.21г..</t>
  </si>
  <si>
    <t>Вывод в ремонт ВЛ-0,4 кВ "ТП-ДНТ Северянин ф. 5" для присоединения на опоре №50/1 ж/д ул. Весёлая д. 5 Вериго О.В. (выполнение ТУ №118/21 от 20.07.21г.).</t>
  </si>
  <si>
    <t>Вывод в ремонт ВЛ-0,4 кВ "ТП-ДНТ Северянин ф. 3" для присоединения на опоре №30/3 ж/д ул. Гаражная д. 44А Белованова М.Г. (выполнение ТУ №66/21 от 11.05.21г.).</t>
  </si>
  <si>
    <t>ВЛ-0,4 "ТП-ДНТ Северянин ф. 8"</t>
  </si>
  <si>
    <t>Вывод в ремонт ВЛ-0,4 кВ "ТП-ДНТ Северянин ф. 8" для присоединения на опоре №1 ж/д ул. Гаражная д. 1 Щербакова И.А. (выполнение ТУ №119/21 от 27.07.21г.).</t>
  </si>
  <si>
    <t>Вывод в ремонт ВЛ-0,4 кВ "ТП-ДНТ Северянин ф. 1" для замены спусков на оп. №14.4, 14.5.</t>
  </si>
  <si>
    <t>Вывод в ремонт 1С-10 кВ, 1Т в ТП-162 МУЗ ЦГБ для производства работ по 
текущему ремонту электрооборудования.</t>
  </si>
  <si>
    <t>ТП-162 МУЗ ЦГБ 1С-10, 1Т</t>
  </si>
  <si>
    <t>ТП-161 НЦГБ ф. 17, 19, 21, 23, 25, 27</t>
  </si>
  <si>
    <t>Вывод в ремонт АВ-0,4 кВ ф. 17, 19, 21, 23, 25, 27 в ТП-161 НЦГБ для прокладки в тех. подполье и присоединения КЛ-0,4 кВ "Поликлиника гл. корпус" к АВ-0,4 кВ ф. 21 , согласно письму ООО "Инженерные системы" вх.№2653 от 12.08.21г.</t>
  </si>
  <si>
    <t>ТП-1Б/Л 2Т</t>
  </si>
  <si>
    <t>Вывод в ремонт 2Т в ТП-1Б/Л для ремонта концевой кабельной муфты с протяжкой контактных соединений и доливкой масла в 2Т.</t>
  </si>
  <si>
    <t>Вывод в ремонт яч. 19 на ПС Опорная для безопасного проведения работ по замене ЛР-6 кВ оп.№8.</t>
  </si>
  <si>
    <t>ВЛ-0,4 "ТП-53 ф. 1"</t>
  </si>
  <si>
    <t>Вывод в ремонт ВЛ-0,4 кВ "ТП-53 ф. 1" для отсоединения от сетей электроснабжения дома по адресу ул. Дорожников д. 4, на основании письма АО "Газпром энергосбыт Тюмень" №12/1364 от 16.07.21г.</t>
  </si>
  <si>
    <t>Кратковременное отключение  1С-0,4 кВ в ТП-20 для перевода питания на 2Т.</t>
  </si>
  <si>
    <t>Кратковременное отключение  1С-0,4 кВ в ТП-20 для восстановления нормальной схемы электроснабжения.</t>
  </si>
  <si>
    <t>Считать в ремонте 1С-35 кВ, 1Т на ПС Поселок для производства работ по замене 1Т.</t>
  </si>
  <si>
    <t>ПРОДЛЕНИЕ ДО 01.09.21г.</t>
  </si>
  <si>
    <t>КЛ-0,4 №1,2 "ТП-333 ф. 3 - ВРУ-0,4 МФЦ"</t>
  </si>
  <si>
    <t>Считать в ремонте КЛ-0,4 кВ №1,2 "ТП-333 ф. 3 - ВРУ-0,4 МФЦ" для ремонта КЛ-0,4 кВ.</t>
  </si>
  <si>
    <t>КЛ-6 "ПС Опорная яч. 20 - РП-12 яч. 6"</t>
  </si>
  <si>
    <t>Считать в ремонте КЛ-6 кВ "ПС Опорная яч. 20 - РП-12 яч. 6" для ремонта КЛ-6 кВ.</t>
  </si>
  <si>
    <t>Считать в ремонте КЛ-10 кВ №1,2 "РП-4 яч. 11 - РП-7 яч. 27" для ремонта КЛ-10 кВ.</t>
  </si>
  <si>
    <t>02:00</t>
  </si>
  <si>
    <t>КЛ-10 №1 "РП-4 яч. 12 - РП-7 яч. 32"</t>
  </si>
  <si>
    <t>Считать в ремонте КЛ-10 кВ №1 "РП-4 яч. 12 - РП-7 яч. 32" для ремонта КЛ-10 кВ.</t>
  </si>
  <si>
    <t>КЛ-10 "ТП-336 яч. 8 - ТП-338 яч. 2"</t>
  </si>
  <si>
    <t>Считать в ремонте КЛ-10 кВ "ТП-336 яч. 8 - ТП-338 яч. 2" для ремонта КЛ-10 кВ.</t>
  </si>
  <si>
    <t>ВЛ-6 "ПС Головная яч. 17, яч. 23"</t>
  </si>
  <si>
    <t>КЛ-10 №1,2 "РП-4 яч. 11 - РП-7 яч.27"</t>
  </si>
  <si>
    <t>Вывод в ремонте КЛ-6 кВ "ТП-28 яч. 4 - ТП-12 2Т" для выноса КЛ-6 кВ из под пятна застройки.</t>
  </si>
  <si>
    <t>ТП-162 МУЗ ЦГБ 2С-10, 2Т</t>
  </si>
  <si>
    <t>Вывод в ремонт 2С-10 кВ, 2Т в ТП-162 МУЗ ЦГБ для производства работ по 
текущему ремонту электрооборудования.</t>
  </si>
  <si>
    <t>ПС Город 2С-10</t>
  </si>
  <si>
    <t>Вывод в ремонт 2С-10 кВ на ПС Город для безопасного производства работ по 
текущему ремонту электрооборудования.</t>
  </si>
  <si>
    <t>01:22</t>
  </si>
  <si>
    <t>КЛ-6 "ТП-28 яч. 4 - ТП-12 2Т"</t>
  </si>
  <si>
    <t>ВЛ-0,4 "ТП-17/К ф. 1, ф. 4"</t>
  </si>
  <si>
    <t>ВЛ-0,4 "ТП-17/К ф. 1,  ф. 4"</t>
  </si>
  <si>
    <t>ВЛ-0,4 "ТП-166 ф. 4,  ф. 6"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</si>
</sst>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0"/>
  <sheetViews>
    <sheetView tabSelected="1" view="pageBreakPreview" zoomScale="85" zoomScaleNormal="85" zoomScaleSheetLayoutView="85" zoomScalePageLayoutView="55" workbookViewId="0">
      <selection activeCell="D83" sqref="D83:D84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s="12" customFormat="1" ht="21" customHeigh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2" t="s">
        <v>22</v>
      </c>
    </row>
    <row r="3" spans="1:17" s="14" customFormat="1" ht="26.25" customHeight="1">
      <c r="A3" s="55" t="s">
        <v>3</v>
      </c>
      <c r="B3" s="55" t="s">
        <v>4</v>
      </c>
      <c r="C3" s="55" t="s">
        <v>5</v>
      </c>
      <c r="D3" s="57" t="s">
        <v>6</v>
      </c>
      <c r="E3" s="57" t="s">
        <v>7</v>
      </c>
      <c r="F3" s="59" t="s">
        <v>8</v>
      </c>
      <c r="G3" s="61"/>
      <c r="H3" s="63" t="s">
        <v>9</v>
      </c>
      <c r="I3" s="64"/>
      <c r="J3" s="63" t="s">
        <v>10</v>
      </c>
      <c r="K3" s="64"/>
      <c r="L3" s="81" t="s">
        <v>0</v>
      </c>
      <c r="M3" s="81" t="s">
        <v>1</v>
      </c>
      <c r="N3" s="83" t="s">
        <v>2</v>
      </c>
      <c r="O3" s="85" t="s">
        <v>11</v>
      </c>
      <c r="P3" s="48" t="s">
        <v>16</v>
      </c>
      <c r="Q3" s="13"/>
    </row>
    <row r="4" spans="1:17" s="14" customFormat="1" ht="26.25" customHeight="1">
      <c r="A4" s="56"/>
      <c r="B4" s="56"/>
      <c r="C4" s="56"/>
      <c r="D4" s="58"/>
      <c r="E4" s="58"/>
      <c r="F4" s="60"/>
      <c r="G4" s="62"/>
      <c r="H4" s="32" t="s">
        <v>12</v>
      </c>
      <c r="I4" s="33" t="s">
        <v>13</v>
      </c>
      <c r="J4" s="32" t="s">
        <v>12</v>
      </c>
      <c r="K4" s="33" t="s">
        <v>13</v>
      </c>
      <c r="L4" s="82"/>
      <c r="M4" s="82"/>
      <c r="N4" s="84"/>
      <c r="O4" s="86"/>
      <c r="P4" s="48"/>
      <c r="Q4" s="13"/>
    </row>
    <row r="5" spans="1:17" ht="30" customHeight="1">
      <c r="A5" s="66">
        <v>1</v>
      </c>
      <c r="B5" s="68">
        <v>1</v>
      </c>
      <c r="C5" s="68" t="s">
        <v>25</v>
      </c>
      <c r="D5" s="70" t="s">
        <v>89</v>
      </c>
      <c r="E5" s="72" t="s">
        <v>105</v>
      </c>
      <c r="F5" s="73" t="s">
        <v>73</v>
      </c>
      <c r="G5" s="1" t="s">
        <v>14</v>
      </c>
      <c r="H5" s="49">
        <v>44410</v>
      </c>
      <c r="I5" s="44">
        <v>0</v>
      </c>
      <c r="J5" s="49">
        <v>44410</v>
      </c>
      <c r="K5" s="50" t="s">
        <v>28</v>
      </c>
      <c r="L5" s="74">
        <f t="shared" ref="L5:L65" si="0">IF(O5=$P$3,0,IF(H5=H6,P5-I5-(1-I6),P5-I5-(1-I6)+1))</f>
        <v>0.95833333333333337</v>
      </c>
      <c r="M5" s="76">
        <f t="shared" ref="M5" si="1">IF(O5=$P$3,0,IF(J5=J6,Q5-K5-(1-K6),Q5-K5-(1-K6)+1))</f>
        <v>0.55972222222222234</v>
      </c>
      <c r="N5" s="76">
        <f t="shared" ref="N5:N61" si="2">IF(L5&gt;M5,L5-M5,M5-L5)</f>
        <v>0.39861111111111103</v>
      </c>
      <c r="O5" s="85"/>
      <c r="P5" s="80">
        <f t="shared" ref="P5" si="3">IF(H6-H5=0,1,H6-H5)</f>
        <v>1</v>
      </c>
      <c r="Q5" s="65">
        <f t="shared" ref="Q5" si="4">IF(J6-J5=0,1,J6-J5)</f>
        <v>1</v>
      </c>
    </row>
    <row r="6" spans="1:17" ht="30" customHeight="1">
      <c r="A6" s="67"/>
      <c r="B6" s="69"/>
      <c r="C6" s="69"/>
      <c r="D6" s="71"/>
      <c r="E6" s="72"/>
      <c r="F6" s="73"/>
      <c r="G6" s="1" t="s">
        <v>15</v>
      </c>
      <c r="H6" s="49">
        <v>44410</v>
      </c>
      <c r="I6" s="51" t="s">
        <v>33</v>
      </c>
      <c r="J6" s="49">
        <v>44410</v>
      </c>
      <c r="K6" s="50" t="s">
        <v>106</v>
      </c>
      <c r="L6" s="75"/>
      <c r="M6" s="77"/>
      <c r="N6" s="77"/>
      <c r="O6" s="86"/>
      <c r="P6" s="80"/>
      <c r="Q6" s="65"/>
    </row>
    <row r="7" spans="1:17" ht="35.25" customHeight="1">
      <c r="A7" s="66">
        <v>2</v>
      </c>
      <c r="B7" s="68">
        <v>2</v>
      </c>
      <c r="C7" s="68" t="s">
        <v>25</v>
      </c>
      <c r="D7" s="70" t="s">
        <v>107</v>
      </c>
      <c r="E7" s="72" t="s">
        <v>108</v>
      </c>
      <c r="F7" s="73" t="s">
        <v>26</v>
      </c>
      <c r="G7" s="1" t="s">
        <v>14</v>
      </c>
      <c r="H7" s="49">
        <v>44410</v>
      </c>
      <c r="I7" s="51" t="s">
        <v>34</v>
      </c>
      <c r="J7" s="49">
        <v>44410</v>
      </c>
      <c r="K7" s="50" t="s">
        <v>109</v>
      </c>
      <c r="L7" s="74">
        <f t="shared" ref="L7:L67" si="5">IF(O7=$P$3,0,IF(H7=H8,P7-I7-(1-I8),P7-I7-(1-I8)+1))</f>
        <v>0.125</v>
      </c>
      <c r="M7" s="76">
        <f t="shared" ref="M7" si="6">IF(O7=$P$3,0,IF(J7=J8,Q7-K7-(1-K8),Q7-K7-(1-K8)+1))</f>
        <v>7.2916666666666519E-2</v>
      </c>
      <c r="N7" s="76">
        <f t="shared" ref="N7:N63" si="7">IF(L7&gt;M7,L7-M7,M7-L7)</f>
        <v>5.2083333333333481E-2</v>
      </c>
      <c r="O7" s="87"/>
      <c r="P7" s="80">
        <f t="shared" ref="P7" si="8">IF(H8-H7=0,1,H8-H7)</f>
        <v>1</v>
      </c>
      <c r="Q7" s="65">
        <f t="shared" ref="Q7" si="9">IF(J8-J7=0,1,J8-J7)</f>
        <v>1</v>
      </c>
    </row>
    <row r="8" spans="1:17" ht="30" customHeight="1">
      <c r="A8" s="67"/>
      <c r="B8" s="69"/>
      <c r="C8" s="69"/>
      <c r="D8" s="71"/>
      <c r="E8" s="72"/>
      <c r="F8" s="73"/>
      <c r="G8" s="1" t="s">
        <v>15</v>
      </c>
      <c r="H8" s="49">
        <v>44410</v>
      </c>
      <c r="I8" s="51" t="s">
        <v>37</v>
      </c>
      <c r="J8" s="49">
        <v>44410</v>
      </c>
      <c r="K8" s="50" t="s">
        <v>64</v>
      </c>
      <c r="L8" s="75"/>
      <c r="M8" s="77"/>
      <c r="N8" s="77"/>
      <c r="O8" s="88"/>
      <c r="P8" s="80"/>
      <c r="Q8" s="65"/>
    </row>
    <row r="9" spans="1:17" ht="30" customHeight="1">
      <c r="A9" s="66">
        <v>3</v>
      </c>
      <c r="B9" s="68">
        <v>3</v>
      </c>
      <c r="C9" s="68" t="s">
        <v>42</v>
      </c>
      <c r="D9" s="70" t="s">
        <v>94</v>
      </c>
      <c r="E9" s="72" t="s">
        <v>110</v>
      </c>
      <c r="F9" s="73" t="s">
        <v>31</v>
      </c>
      <c r="G9" s="1" t="s">
        <v>14</v>
      </c>
      <c r="H9" s="49">
        <v>44410</v>
      </c>
      <c r="I9" s="47">
        <v>0.375</v>
      </c>
      <c r="J9" s="49">
        <v>44410</v>
      </c>
      <c r="K9" s="51" t="s">
        <v>29</v>
      </c>
      <c r="L9" s="74">
        <f t="shared" ref="L9" si="10">IF(O9=$P$3,0,IF(H9=H10,P9-I9-(1-I10),P9-I9-(1-I10)+1))</f>
        <v>0.35416666666666663</v>
      </c>
      <c r="M9" s="76">
        <f t="shared" ref="M9" si="11">IF(O9=$P$3,0,IF(J9=J10,Q9-K9-(1-K10),Q9-K9-(1-K10)+1))</f>
        <v>0.22916666666666674</v>
      </c>
      <c r="N9" s="76">
        <f t="shared" ref="N9:N65" si="12">IF(L9&gt;M9,L9-M9,M9-L9)</f>
        <v>0.12499999999999989</v>
      </c>
      <c r="O9" s="87"/>
      <c r="P9" s="80">
        <f t="shared" ref="P9" si="13">IF(H10-H9=0,1,H10-H9)</f>
        <v>1</v>
      </c>
      <c r="Q9" s="65">
        <f t="shared" ref="Q9" si="14">IF(J10-J9=0,1,J10-J9)</f>
        <v>1</v>
      </c>
    </row>
    <row r="10" spans="1:17" ht="30" customHeight="1">
      <c r="A10" s="67"/>
      <c r="B10" s="69"/>
      <c r="C10" s="69"/>
      <c r="D10" s="71"/>
      <c r="E10" s="72"/>
      <c r="F10" s="73"/>
      <c r="G10" s="1" t="s">
        <v>15</v>
      </c>
      <c r="H10" s="49">
        <v>44410</v>
      </c>
      <c r="I10" s="47">
        <v>0.72916666666666663</v>
      </c>
      <c r="J10" s="49">
        <v>44410</v>
      </c>
      <c r="K10" s="22" t="s">
        <v>70</v>
      </c>
      <c r="L10" s="75"/>
      <c r="M10" s="77"/>
      <c r="N10" s="77"/>
      <c r="O10" s="88"/>
      <c r="P10" s="80"/>
      <c r="Q10" s="65"/>
    </row>
    <row r="11" spans="1:17" ht="30" customHeight="1">
      <c r="A11" s="66">
        <v>4</v>
      </c>
      <c r="B11" s="68">
        <v>4</v>
      </c>
      <c r="C11" s="68" t="s">
        <v>42</v>
      </c>
      <c r="D11" s="70" t="s">
        <v>111</v>
      </c>
      <c r="E11" s="72" t="s">
        <v>112</v>
      </c>
      <c r="F11" s="73" t="s">
        <v>31</v>
      </c>
      <c r="G11" s="1" t="s">
        <v>14</v>
      </c>
      <c r="H11" s="49">
        <v>44410</v>
      </c>
      <c r="I11" s="51" t="s">
        <v>39</v>
      </c>
      <c r="J11" s="49">
        <v>44410</v>
      </c>
      <c r="K11" s="50" t="s">
        <v>69</v>
      </c>
      <c r="L11" s="74">
        <f t="shared" ref="L11:L61" si="15">IF(O11=$P$3,0,IF(H11=H12,P11-I11-(1-I12),P11-I11-(1-I12)+1))</f>
        <v>0.16666666666666663</v>
      </c>
      <c r="M11" s="76">
        <f t="shared" ref="M11" si="16">IF(O11=$P$3,0,IF(J11=J12,Q11-K11-(1-K12),Q11-K11-(1-K12)+1))</f>
        <v>6.9444444444444531E-2</v>
      </c>
      <c r="N11" s="76">
        <f t="shared" ref="N11" si="17">IF(L11&gt;M11,L11-M11,M11-L11)</f>
        <v>9.7222222222222099E-2</v>
      </c>
      <c r="O11" s="87"/>
      <c r="P11" s="80">
        <f t="shared" ref="P11" si="18">IF(H12-H11=0,1,H12-H11)</f>
        <v>1</v>
      </c>
      <c r="Q11" s="65">
        <f t="shared" ref="Q11" si="19">IF(J12-J11=0,1,J12-J11)</f>
        <v>1</v>
      </c>
    </row>
    <row r="12" spans="1:17" ht="30" customHeight="1">
      <c r="A12" s="67"/>
      <c r="B12" s="69"/>
      <c r="C12" s="69"/>
      <c r="D12" s="71"/>
      <c r="E12" s="72"/>
      <c r="F12" s="73"/>
      <c r="G12" s="1" t="s">
        <v>15</v>
      </c>
      <c r="H12" s="49">
        <v>44410</v>
      </c>
      <c r="I12" s="51" t="s">
        <v>40</v>
      </c>
      <c r="J12" s="49">
        <v>44410</v>
      </c>
      <c r="K12" s="50" t="s">
        <v>70</v>
      </c>
      <c r="L12" s="75"/>
      <c r="M12" s="77"/>
      <c r="N12" s="77"/>
      <c r="O12" s="88"/>
      <c r="P12" s="80"/>
      <c r="Q12" s="65"/>
    </row>
    <row r="13" spans="1:17" ht="30" customHeight="1">
      <c r="A13" s="66">
        <v>5</v>
      </c>
      <c r="B13" s="68">
        <v>5</v>
      </c>
      <c r="C13" s="68" t="s">
        <v>25</v>
      </c>
      <c r="D13" s="70" t="s">
        <v>129</v>
      </c>
      <c r="E13" s="72" t="s">
        <v>130</v>
      </c>
      <c r="F13" s="73" t="s">
        <v>31</v>
      </c>
      <c r="G13" s="1" t="s">
        <v>14</v>
      </c>
      <c r="H13" s="49">
        <v>44411</v>
      </c>
      <c r="I13" s="51" t="s">
        <v>32</v>
      </c>
      <c r="J13" s="49">
        <v>44411</v>
      </c>
      <c r="K13" s="50" t="s">
        <v>128</v>
      </c>
      <c r="L13" s="74">
        <f t="shared" si="15"/>
        <v>3.9583333333333335</v>
      </c>
      <c r="M13" s="76">
        <f t="shared" ref="M13" si="20">IF(O13=$P$3,0,IF(J13=J14,Q13-K13-(1-K14),Q13-K13-(1-K14)+1))</f>
        <v>3.8854166666666665</v>
      </c>
      <c r="N13" s="76">
        <f t="shared" si="2"/>
        <v>7.2916666666666963E-2</v>
      </c>
      <c r="O13" s="89"/>
      <c r="P13" s="80">
        <f t="shared" ref="P13" si="21">IF(H14-H13=0,1,H14-H13)</f>
        <v>3</v>
      </c>
      <c r="Q13" s="65">
        <f t="shared" ref="Q13" si="22">IF(J14-J13=0,1,J14-J13)</f>
        <v>3</v>
      </c>
    </row>
    <row r="14" spans="1:17" ht="30" customHeight="1">
      <c r="A14" s="67"/>
      <c r="B14" s="69"/>
      <c r="C14" s="69"/>
      <c r="D14" s="71"/>
      <c r="E14" s="72"/>
      <c r="F14" s="73"/>
      <c r="G14" s="1" t="s">
        <v>15</v>
      </c>
      <c r="H14" s="49">
        <v>44414</v>
      </c>
      <c r="I14" s="51" t="s">
        <v>33</v>
      </c>
      <c r="J14" s="49">
        <v>44414</v>
      </c>
      <c r="K14" s="50" t="s">
        <v>83</v>
      </c>
      <c r="L14" s="75"/>
      <c r="M14" s="77"/>
      <c r="N14" s="77"/>
      <c r="O14" s="90"/>
      <c r="P14" s="80"/>
      <c r="Q14" s="65"/>
    </row>
    <row r="15" spans="1:17" ht="38.25" customHeight="1">
      <c r="A15" s="66">
        <v>6</v>
      </c>
      <c r="B15" s="68">
        <v>6</v>
      </c>
      <c r="C15" s="68" t="s">
        <v>25</v>
      </c>
      <c r="D15" s="70" t="s">
        <v>114</v>
      </c>
      <c r="E15" s="72" t="s">
        <v>115</v>
      </c>
      <c r="F15" s="73" t="s">
        <v>26</v>
      </c>
      <c r="G15" s="1" t="s">
        <v>14</v>
      </c>
      <c r="H15" s="49">
        <v>44412</v>
      </c>
      <c r="I15" s="51" t="s">
        <v>28</v>
      </c>
      <c r="J15" s="49">
        <v>44412</v>
      </c>
      <c r="K15" s="50" t="s">
        <v>41</v>
      </c>
      <c r="L15" s="74">
        <f t="shared" si="0"/>
        <v>0.50000000000000011</v>
      </c>
      <c r="M15" s="76">
        <f t="shared" ref="M15" si="23">IF(O15=$P$3,0,IF(J15=J16,Q15-K15-(1-K16),Q15-K15-(1-K16)+1))</f>
        <v>0.3222222222222223</v>
      </c>
      <c r="N15" s="76">
        <f t="shared" si="7"/>
        <v>0.17777777777777781</v>
      </c>
      <c r="O15" s="87"/>
      <c r="P15" s="80">
        <f t="shared" ref="P15" si="24">IF(H16-H15=0,1,H16-H15)</f>
        <v>1</v>
      </c>
      <c r="Q15" s="65">
        <f t="shared" ref="Q15" si="25">IF(J16-J15=0,1,J16-J15)</f>
        <v>1</v>
      </c>
    </row>
    <row r="16" spans="1:17" ht="42" customHeight="1">
      <c r="A16" s="67"/>
      <c r="B16" s="69"/>
      <c r="C16" s="69"/>
      <c r="D16" s="71"/>
      <c r="E16" s="72"/>
      <c r="F16" s="73"/>
      <c r="G16" s="1" t="s">
        <v>15</v>
      </c>
      <c r="H16" s="49">
        <v>44412</v>
      </c>
      <c r="I16" s="51" t="s">
        <v>76</v>
      </c>
      <c r="J16" s="49">
        <v>44412</v>
      </c>
      <c r="K16" s="50" t="s">
        <v>116</v>
      </c>
      <c r="L16" s="75"/>
      <c r="M16" s="77"/>
      <c r="N16" s="77"/>
      <c r="O16" s="88"/>
      <c r="P16" s="80"/>
      <c r="Q16" s="65"/>
    </row>
    <row r="17" spans="1:17" ht="39.75" customHeight="1">
      <c r="A17" s="66">
        <v>7</v>
      </c>
      <c r="B17" s="68">
        <v>7</v>
      </c>
      <c r="C17" s="68" t="s">
        <v>25</v>
      </c>
      <c r="D17" s="70" t="s">
        <v>118</v>
      </c>
      <c r="E17" s="72" t="s">
        <v>117</v>
      </c>
      <c r="F17" s="73" t="s">
        <v>31</v>
      </c>
      <c r="G17" s="1" t="s">
        <v>14</v>
      </c>
      <c r="H17" s="49">
        <v>44412</v>
      </c>
      <c r="I17" s="51" t="s">
        <v>28</v>
      </c>
      <c r="J17" s="49">
        <v>44412</v>
      </c>
      <c r="K17" s="50" t="s">
        <v>119</v>
      </c>
      <c r="L17" s="74">
        <f t="shared" si="5"/>
        <v>0.39583333333333337</v>
      </c>
      <c r="M17" s="76">
        <f t="shared" ref="M17" si="26">IF(O17=$P$3,0,IF(J17=J18,Q17-K17-(1-K18),Q17-K17-(1-K18)+1))</f>
        <v>0.35833333333333328</v>
      </c>
      <c r="N17" s="76">
        <f t="shared" si="12"/>
        <v>3.7500000000000089E-2</v>
      </c>
      <c r="O17" s="87"/>
      <c r="P17" s="80">
        <f t="shared" ref="P17" si="27">IF(H18-H17=0,1,H18-H17)</f>
        <v>1</v>
      </c>
      <c r="Q17" s="65">
        <f t="shared" ref="Q17" si="28">IF(J18-J17=0,1,J18-J17)</f>
        <v>1</v>
      </c>
    </row>
    <row r="18" spans="1:17" ht="39.75" customHeight="1">
      <c r="A18" s="67"/>
      <c r="B18" s="69"/>
      <c r="C18" s="69"/>
      <c r="D18" s="71"/>
      <c r="E18" s="72"/>
      <c r="F18" s="73"/>
      <c r="G18" s="1" t="s">
        <v>15</v>
      </c>
      <c r="H18" s="49">
        <v>44412</v>
      </c>
      <c r="I18" s="51" t="s">
        <v>68</v>
      </c>
      <c r="J18" s="49">
        <v>44412</v>
      </c>
      <c r="K18" s="50" t="s">
        <v>120</v>
      </c>
      <c r="L18" s="75"/>
      <c r="M18" s="77"/>
      <c r="N18" s="77"/>
      <c r="O18" s="88"/>
      <c r="P18" s="80"/>
      <c r="Q18" s="65"/>
    </row>
    <row r="19" spans="1:17" ht="30" customHeight="1">
      <c r="A19" s="66">
        <v>8</v>
      </c>
      <c r="B19" s="68">
        <v>8</v>
      </c>
      <c r="C19" s="68" t="s">
        <v>42</v>
      </c>
      <c r="D19" s="70" t="s">
        <v>121</v>
      </c>
      <c r="E19" s="72" t="s">
        <v>122</v>
      </c>
      <c r="F19" s="73" t="s">
        <v>26</v>
      </c>
      <c r="G19" s="1" t="s">
        <v>14</v>
      </c>
      <c r="H19" s="49">
        <v>44412</v>
      </c>
      <c r="I19" s="51" t="s">
        <v>34</v>
      </c>
      <c r="J19" s="49">
        <v>44412</v>
      </c>
      <c r="K19" s="50" t="s">
        <v>123</v>
      </c>
      <c r="L19" s="74">
        <f t="shared" ref="L19" si="29">IF(O19=$P$3,0,IF(H19=H20,P19-I19-(1-I20),P19-I19-(1-I20)+1))</f>
        <v>0.33333333333333337</v>
      </c>
      <c r="M19" s="76">
        <f t="shared" ref="M19" si="30">IF(O19=$P$3,0,IF(J19=J20,Q19-K19-(1-K20),Q19-K19-(1-K20)+1))</f>
        <v>7.7083333333333282E-2</v>
      </c>
      <c r="N19" s="76">
        <f t="shared" ref="N19" si="31">IF(L19&gt;M19,L19-M19,M19-L19)</f>
        <v>0.25625000000000009</v>
      </c>
      <c r="O19" s="87"/>
      <c r="P19" s="80">
        <f t="shared" ref="P19" si="32">IF(H20-H19=0,1,H20-H19)</f>
        <v>1</v>
      </c>
      <c r="Q19" s="65">
        <f t="shared" ref="Q19" si="33">IF(J20-J19=0,1,J20-J19)</f>
        <v>1</v>
      </c>
    </row>
    <row r="20" spans="1:17" ht="30" customHeight="1">
      <c r="A20" s="67"/>
      <c r="B20" s="69"/>
      <c r="C20" s="69"/>
      <c r="D20" s="71"/>
      <c r="E20" s="72"/>
      <c r="F20" s="73"/>
      <c r="G20" s="1" t="s">
        <v>15</v>
      </c>
      <c r="H20" s="49">
        <v>44412</v>
      </c>
      <c r="I20" s="51" t="s">
        <v>27</v>
      </c>
      <c r="J20" s="49">
        <v>44412</v>
      </c>
      <c r="K20" s="50" t="s">
        <v>92</v>
      </c>
      <c r="L20" s="75"/>
      <c r="M20" s="77"/>
      <c r="N20" s="77"/>
      <c r="O20" s="88"/>
      <c r="P20" s="80"/>
      <c r="Q20" s="65"/>
    </row>
    <row r="21" spans="1:17" ht="44.25" customHeight="1">
      <c r="A21" s="66">
        <v>9</v>
      </c>
      <c r="B21" s="68">
        <v>9</v>
      </c>
      <c r="C21" s="68" t="s">
        <v>25</v>
      </c>
      <c r="D21" s="70" t="s">
        <v>124</v>
      </c>
      <c r="E21" s="72" t="s">
        <v>125</v>
      </c>
      <c r="F21" s="73" t="s">
        <v>26</v>
      </c>
      <c r="G21" s="1" t="s">
        <v>14</v>
      </c>
      <c r="H21" s="49">
        <v>44412</v>
      </c>
      <c r="I21" s="51" t="s">
        <v>39</v>
      </c>
      <c r="J21" s="49">
        <v>44412</v>
      </c>
      <c r="K21" s="50" t="s">
        <v>126</v>
      </c>
      <c r="L21" s="74">
        <f t="shared" si="15"/>
        <v>0.125</v>
      </c>
      <c r="M21" s="76">
        <f t="shared" ref="M21" si="34">IF(O21=$P$3,0,IF(J21=J22,Q21-K21-(1-K22),Q21-K21-(1-K22)+1))</f>
        <v>7.1527777777777857E-2</v>
      </c>
      <c r="N21" s="76">
        <f t="shared" si="2"/>
        <v>5.3472222222222143E-2</v>
      </c>
      <c r="O21" s="85"/>
      <c r="P21" s="80">
        <f t="shared" ref="P21" si="35">IF(H22-H21=0,1,H22-H21)</f>
        <v>1</v>
      </c>
      <c r="Q21" s="65">
        <f t="shared" ref="Q21" si="36">IF(J22-J21=0,1,J22-J21)</f>
        <v>1</v>
      </c>
    </row>
    <row r="22" spans="1:17" ht="36.75" customHeight="1">
      <c r="A22" s="67"/>
      <c r="B22" s="69"/>
      <c r="C22" s="69"/>
      <c r="D22" s="71"/>
      <c r="E22" s="72"/>
      <c r="F22" s="73"/>
      <c r="G22" s="1" t="s">
        <v>15</v>
      </c>
      <c r="H22" s="49">
        <v>44412</v>
      </c>
      <c r="I22" s="51" t="s">
        <v>27</v>
      </c>
      <c r="J22" s="49">
        <v>44412</v>
      </c>
      <c r="K22" s="50" t="s">
        <v>50</v>
      </c>
      <c r="L22" s="75"/>
      <c r="M22" s="77"/>
      <c r="N22" s="77"/>
      <c r="O22" s="86"/>
      <c r="P22" s="80"/>
      <c r="Q22" s="65"/>
    </row>
    <row r="23" spans="1:17" ht="41.25" customHeight="1">
      <c r="A23" s="66">
        <v>10</v>
      </c>
      <c r="B23" s="68">
        <v>10</v>
      </c>
      <c r="C23" s="68" t="s">
        <v>25</v>
      </c>
      <c r="D23" s="70" t="s">
        <v>131</v>
      </c>
      <c r="E23" s="72" t="s">
        <v>132</v>
      </c>
      <c r="F23" s="73" t="s">
        <v>31</v>
      </c>
      <c r="G23" s="1" t="s">
        <v>14</v>
      </c>
      <c r="H23" s="49">
        <v>44413</v>
      </c>
      <c r="I23" s="51" t="s">
        <v>34</v>
      </c>
      <c r="J23" s="2">
        <v>44413</v>
      </c>
      <c r="K23" s="50" t="s">
        <v>102</v>
      </c>
      <c r="L23" s="74">
        <f t="shared" ref="L23" si="37">IF(O23=$P$3,0,IF(H23=H24,P23-I23-(1-I24),P23-I23-(1-I24)+1))</f>
        <v>0.3125</v>
      </c>
      <c r="M23" s="76">
        <f t="shared" ref="M23" si="38">IF(O23=$P$3,0,IF(J23=J24,Q23-K23-(1-K24),Q23-K23-(1-K24)+1))</f>
        <v>0.29097222222222219</v>
      </c>
      <c r="N23" s="76">
        <f t="shared" si="7"/>
        <v>2.1527777777777812E-2</v>
      </c>
      <c r="O23" s="87"/>
      <c r="P23" s="80">
        <f t="shared" ref="P23" si="39">IF(H24-H23=0,1,H24-H23)</f>
        <v>1</v>
      </c>
      <c r="Q23" s="65">
        <f t="shared" ref="Q23" si="40">IF(J24-J23=0,1,J24-J23)</f>
        <v>1</v>
      </c>
    </row>
    <row r="24" spans="1:17" ht="39.75" customHeight="1">
      <c r="A24" s="67"/>
      <c r="B24" s="69"/>
      <c r="C24" s="69"/>
      <c r="D24" s="71"/>
      <c r="E24" s="72"/>
      <c r="F24" s="73"/>
      <c r="G24" s="1" t="s">
        <v>15</v>
      </c>
      <c r="H24" s="49">
        <v>44413</v>
      </c>
      <c r="I24" s="51" t="s">
        <v>62</v>
      </c>
      <c r="J24" s="2">
        <v>44413</v>
      </c>
      <c r="K24" s="50" t="s">
        <v>133</v>
      </c>
      <c r="L24" s="75"/>
      <c r="M24" s="77"/>
      <c r="N24" s="77"/>
      <c r="O24" s="88"/>
      <c r="P24" s="80"/>
      <c r="Q24" s="65"/>
    </row>
    <row r="25" spans="1:17" ht="30" customHeight="1">
      <c r="A25" s="66">
        <v>11</v>
      </c>
      <c r="B25" s="68">
        <v>11</v>
      </c>
      <c r="C25" s="68" t="s">
        <v>25</v>
      </c>
      <c r="D25" s="70" t="s">
        <v>43</v>
      </c>
      <c r="E25" s="72" t="s">
        <v>44</v>
      </c>
      <c r="F25" s="73" t="s">
        <v>26</v>
      </c>
      <c r="G25" s="1" t="s">
        <v>14</v>
      </c>
      <c r="H25" s="49">
        <v>44414</v>
      </c>
      <c r="I25" s="51" t="s">
        <v>32</v>
      </c>
      <c r="J25" s="2">
        <v>44414</v>
      </c>
      <c r="K25" s="50" t="s">
        <v>127</v>
      </c>
      <c r="L25" s="74">
        <f t="shared" si="0"/>
        <v>4.166666666666663E-2</v>
      </c>
      <c r="M25" s="76">
        <f t="shared" ref="M25" si="41">IF(O25=$P$3,0,IF(J25=J26,Q25-K25-(1-K26),Q25-K25-(1-K26)+1))</f>
        <v>5.5555555555555358E-3</v>
      </c>
      <c r="N25" s="76">
        <f t="shared" si="12"/>
        <v>3.6111111111111094E-2</v>
      </c>
      <c r="O25" s="87"/>
      <c r="P25" s="80">
        <f t="shared" ref="P25" si="42">IF(H26-H25=0,1,H26-H25)</f>
        <v>1</v>
      </c>
      <c r="Q25" s="65">
        <f t="shared" ref="Q25" si="43">IF(J26-J25=0,1,J26-J25)</f>
        <v>1</v>
      </c>
    </row>
    <row r="26" spans="1:17" ht="30" customHeight="1">
      <c r="A26" s="67"/>
      <c r="B26" s="69"/>
      <c r="C26" s="69"/>
      <c r="D26" s="71"/>
      <c r="E26" s="72"/>
      <c r="F26" s="73"/>
      <c r="G26" s="1" t="s">
        <v>15</v>
      </c>
      <c r="H26" s="49">
        <v>44414</v>
      </c>
      <c r="I26" s="51" t="s">
        <v>49</v>
      </c>
      <c r="J26" s="2">
        <v>44414</v>
      </c>
      <c r="K26" s="50" t="s">
        <v>128</v>
      </c>
      <c r="L26" s="75"/>
      <c r="M26" s="77"/>
      <c r="N26" s="77"/>
      <c r="O26" s="88"/>
      <c r="P26" s="80"/>
      <c r="Q26" s="65"/>
    </row>
    <row r="27" spans="1:17" ht="40.5" customHeight="1">
      <c r="A27" s="66">
        <v>12</v>
      </c>
      <c r="B27" s="68">
        <v>12</v>
      </c>
      <c r="C27" s="68" t="s">
        <v>25</v>
      </c>
      <c r="D27" s="70" t="s">
        <v>134</v>
      </c>
      <c r="E27" s="72" t="s">
        <v>135</v>
      </c>
      <c r="F27" s="73" t="s">
        <v>31</v>
      </c>
      <c r="G27" s="1" t="s">
        <v>14</v>
      </c>
      <c r="H27" s="49">
        <v>44414</v>
      </c>
      <c r="I27" s="51" t="s">
        <v>34</v>
      </c>
      <c r="J27" s="49">
        <v>44414</v>
      </c>
      <c r="K27" s="50" t="s">
        <v>55</v>
      </c>
      <c r="L27" s="74">
        <f t="shared" si="5"/>
        <v>0.3125</v>
      </c>
      <c r="M27" s="76">
        <f t="shared" ref="M27" si="44">IF(O27=$P$3,0,IF(J27=J28,Q27-K27-(1-K28),Q27-K27-(1-K28)+1))</f>
        <v>0.28333333333333344</v>
      </c>
      <c r="N27" s="76">
        <f t="shared" ref="N27" si="45">IF(L27&gt;M27,L27-M27,M27-L27)</f>
        <v>2.9166666666666563E-2</v>
      </c>
      <c r="O27" s="87"/>
      <c r="P27" s="80">
        <f t="shared" ref="P27" si="46">IF(H28-H27=0,1,H28-H27)</f>
        <v>1</v>
      </c>
      <c r="Q27" s="65">
        <f t="shared" ref="Q27" si="47">IF(J28-J27=0,1,J28-J27)</f>
        <v>1</v>
      </c>
    </row>
    <row r="28" spans="1:17" ht="39.75" customHeight="1">
      <c r="A28" s="67"/>
      <c r="B28" s="69"/>
      <c r="C28" s="69"/>
      <c r="D28" s="71"/>
      <c r="E28" s="72"/>
      <c r="F28" s="73"/>
      <c r="G28" s="1" t="s">
        <v>15</v>
      </c>
      <c r="H28" s="49">
        <v>44414</v>
      </c>
      <c r="I28" s="51" t="s">
        <v>62</v>
      </c>
      <c r="J28" s="49">
        <v>44414</v>
      </c>
      <c r="K28" s="50" t="s">
        <v>136</v>
      </c>
      <c r="L28" s="75"/>
      <c r="M28" s="77"/>
      <c r="N28" s="77"/>
      <c r="O28" s="88"/>
      <c r="P28" s="80"/>
      <c r="Q28" s="65"/>
    </row>
    <row r="29" spans="1:17" ht="34.5" customHeight="1">
      <c r="A29" s="66">
        <v>13</v>
      </c>
      <c r="B29" s="68">
        <v>13</v>
      </c>
      <c r="C29" s="68" t="s">
        <v>25</v>
      </c>
      <c r="D29" s="70" t="s">
        <v>137</v>
      </c>
      <c r="E29" s="72" t="s">
        <v>138</v>
      </c>
      <c r="F29" s="73" t="s">
        <v>26</v>
      </c>
      <c r="G29" s="1" t="s">
        <v>14</v>
      </c>
      <c r="H29" s="49">
        <v>44414</v>
      </c>
      <c r="I29" s="51" t="s">
        <v>53</v>
      </c>
      <c r="J29" s="49">
        <v>44414</v>
      </c>
      <c r="K29" s="50" t="s">
        <v>101</v>
      </c>
      <c r="L29" s="74">
        <f t="shared" ref="L29:L31" si="48">IF(O29=$P$3,0,IF(H29=H30,P29-I29-(1-I30),P29-I29-(1-I30)+1))</f>
        <v>0.35416666666666663</v>
      </c>
      <c r="M29" s="76">
        <f t="shared" ref="M29" si="49">IF(O29=$P$3,0,IF(J29=J30,Q29-K29-(1-K30),Q29-K29-(1-K30)+1))</f>
        <v>0.30694444444444446</v>
      </c>
      <c r="N29" s="76">
        <f t="shared" si="2"/>
        <v>4.7222222222222165E-2</v>
      </c>
      <c r="O29" s="89"/>
      <c r="P29" s="80">
        <f t="shared" ref="P29" si="50">IF(H30-H29=0,1,H30-H29)</f>
        <v>1</v>
      </c>
      <c r="Q29" s="65">
        <f t="shared" ref="Q29" si="51">IF(J30-J29=0,1,J30-J29)</f>
        <v>1</v>
      </c>
    </row>
    <row r="30" spans="1:17" ht="30" customHeight="1">
      <c r="A30" s="67"/>
      <c r="B30" s="69"/>
      <c r="C30" s="69"/>
      <c r="D30" s="71"/>
      <c r="E30" s="72"/>
      <c r="F30" s="73"/>
      <c r="G30" s="1" t="s">
        <v>15</v>
      </c>
      <c r="H30" s="49">
        <v>44414</v>
      </c>
      <c r="I30" s="51" t="s">
        <v>81</v>
      </c>
      <c r="J30" s="49">
        <v>44414</v>
      </c>
      <c r="K30" s="50" t="s">
        <v>139</v>
      </c>
      <c r="L30" s="75"/>
      <c r="M30" s="77"/>
      <c r="N30" s="77"/>
      <c r="O30" s="90"/>
      <c r="P30" s="80"/>
      <c r="Q30" s="65"/>
    </row>
    <row r="31" spans="1:17" ht="46.5" customHeight="1">
      <c r="A31" s="66">
        <v>14</v>
      </c>
      <c r="B31" s="68">
        <v>14</v>
      </c>
      <c r="C31" s="68" t="s">
        <v>42</v>
      </c>
      <c r="D31" s="70" t="s">
        <v>141</v>
      </c>
      <c r="E31" s="72" t="s">
        <v>140</v>
      </c>
      <c r="F31" s="73" t="s">
        <v>26</v>
      </c>
      <c r="G31" s="1" t="s">
        <v>14</v>
      </c>
      <c r="H31" s="49">
        <v>44414</v>
      </c>
      <c r="I31" s="51" t="s">
        <v>34</v>
      </c>
      <c r="J31" s="49">
        <v>44414</v>
      </c>
      <c r="K31" s="50" t="s">
        <v>109</v>
      </c>
      <c r="L31" s="74">
        <f t="shared" si="48"/>
        <v>4.1666666666666741E-2</v>
      </c>
      <c r="M31" s="76">
        <f t="shared" ref="M31" si="52">IF(O31=$P$3,0,IF(J31=J32,Q31-K31-(1-K32),Q31-K31-(1-K32)+1))</f>
        <v>1.0416666666666519E-2</v>
      </c>
      <c r="N31" s="76">
        <f t="shared" si="7"/>
        <v>3.1250000000000222E-2</v>
      </c>
      <c r="O31" s="87"/>
      <c r="P31" s="80">
        <f t="shared" ref="P31" si="53">IF(H32-H31=0,1,H32-H31)</f>
        <v>1</v>
      </c>
      <c r="Q31" s="65">
        <f t="shared" ref="Q31" si="54">IF(J32-J31=0,1,J32-J31)</f>
        <v>1</v>
      </c>
    </row>
    <row r="32" spans="1:17" ht="48" customHeight="1">
      <c r="A32" s="67"/>
      <c r="B32" s="69"/>
      <c r="C32" s="69"/>
      <c r="D32" s="71"/>
      <c r="E32" s="72"/>
      <c r="F32" s="73"/>
      <c r="G32" s="1" t="s">
        <v>15</v>
      </c>
      <c r="H32" s="49">
        <v>44414</v>
      </c>
      <c r="I32" s="51" t="s">
        <v>53</v>
      </c>
      <c r="J32" s="49">
        <v>44414</v>
      </c>
      <c r="K32" s="50" t="s">
        <v>36</v>
      </c>
      <c r="L32" s="75"/>
      <c r="M32" s="77"/>
      <c r="N32" s="77"/>
      <c r="O32" s="88"/>
      <c r="P32" s="80"/>
      <c r="Q32" s="65"/>
    </row>
    <row r="33" spans="1:17" ht="30" customHeight="1">
      <c r="A33" s="66">
        <v>15</v>
      </c>
      <c r="B33" s="68">
        <v>15</v>
      </c>
      <c r="C33" s="68" t="s">
        <v>25</v>
      </c>
      <c r="D33" s="70" t="s">
        <v>43</v>
      </c>
      <c r="E33" s="72" t="s">
        <v>48</v>
      </c>
      <c r="F33" s="73" t="s">
        <v>26</v>
      </c>
      <c r="G33" s="1" t="s">
        <v>14</v>
      </c>
      <c r="H33" s="49">
        <v>44415</v>
      </c>
      <c r="I33" s="51" t="s">
        <v>32</v>
      </c>
      <c r="J33" s="49">
        <v>44415</v>
      </c>
      <c r="K33" s="50" t="s">
        <v>142</v>
      </c>
      <c r="L33" s="74">
        <f t="shared" si="15"/>
        <v>4.166666666666663E-2</v>
      </c>
      <c r="M33" s="76">
        <f t="shared" ref="M33" si="55">IF(O33=$P$3,0,IF(J33=J34,Q33-K33-(1-K34),Q33-K33-(1-K34)+1))</f>
        <v>8.3333333333334147E-3</v>
      </c>
      <c r="N33" s="76">
        <f t="shared" si="12"/>
        <v>3.3333333333333215E-2</v>
      </c>
      <c r="O33" s="87"/>
      <c r="P33" s="80">
        <f t="shared" ref="P33" si="56">IF(H34-H33=0,1,H34-H33)</f>
        <v>1</v>
      </c>
      <c r="Q33" s="65">
        <f t="shared" ref="Q33" si="57">IF(J34-J33=0,1,J34-J33)</f>
        <v>1</v>
      </c>
    </row>
    <row r="34" spans="1:17" ht="30" customHeight="1">
      <c r="A34" s="67"/>
      <c r="B34" s="69"/>
      <c r="C34" s="69"/>
      <c r="D34" s="71"/>
      <c r="E34" s="72"/>
      <c r="F34" s="73"/>
      <c r="G34" s="1" t="s">
        <v>15</v>
      </c>
      <c r="H34" s="49">
        <v>44415</v>
      </c>
      <c r="I34" s="51" t="s">
        <v>49</v>
      </c>
      <c r="J34" s="49">
        <v>44415</v>
      </c>
      <c r="K34" s="50" t="s">
        <v>66</v>
      </c>
      <c r="L34" s="75"/>
      <c r="M34" s="77"/>
      <c r="N34" s="77"/>
      <c r="O34" s="88"/>
      <c r="P34" s="80"/>
      <c r="Q34" s="65"/>
    </row>
    <row r="35" spans="1:17" ht="30" customHeight="1">
      <c r="A35" s="66">
        <v>16</v>
      </c>
      <c r="B35" s="68">
        <v>16</v>
      </c>
      <c r="C35" s="68" t="s">
        <v>25</v>
      </c>
      <c r="D35" s="70" t="s">
        <v>87</v>
      </c>
      <c r="E35" s="72" t="s">
        <v>183</v>
      </c>
      <c r="F35" s="73" t="s">
        <v>31</v>
      </c>
      <c r="G35" s="1" t="s">
        <v>14</v>
      </c>
      <c r="H35" s="49">
        <v>44417</v>
      </c>
      <c r="I35" s="51" t="s">
        <v>28</v>
      </c>
      <c r="J35" s="2">
        <v>44417</v>
      </c>
      <c r="K35" s="50" t="s">
        <v>47</v>
      </c>
      <c r="L35" s="74">
        <f t="shared" si="0"/>
        <v>4.791666666666667</v>
      </c>
      <c r="M35" s="76">
        <f t="shared" ref="M35" si="58">IF(O35=$P$3,0,IF(J35=J36,Q35-K35-(1-K36),Q35-K35-(1-K36)+1))</f>
        <v>4.6715277777777775</v>
      </c>
      <c r="N35" s="76">
        <f t="shared" ref="N35" si="59">IF(L35&gt;M35,L35-M35,M35-L35)</f>
        <v>0.12013888888888946</v>
      </c>
      <c r="O35" s="87"/>
      <c r="P35" s="80">
        <f t="shared" ref="P35" si="60">IF(H36-H35=0,1,H36-H35)</f>
        <v>5</v>
      </c>
      <c r="Q35" s="65">
        <f t="shared" ref="Q35" si="61">IF(J36-J35=0,1,J36-J35)</f>
        <v>5</v>
      </c>
    </row>
    <row r="36" spans="1:17" ht="30" customHeight="1">
      <c r="A36" s="67"/>
      <c r="B36" s="69"/>
      <c r="C36" s="69"/>
      <c r="D36" s="71"/>
      <c r="E36" s="72"/>
      <c r="F36" s="73"/>
      <c r="G36" s="1" t="s">
        <v>15</v>
      </c>
      <c r="H36" s="49">
        <v>44422</v>
      </c>
      <c r="I36" s="51" t="s">
        <v>82</v>
      </c>
      <c r="J36" s="2">
        <v>44422</v>
      </c>
      <c r="K36" s="50" t="s">
        <v>184</v>
      </c>
      <c r="L36" s="75"/>
      <c r="M36" s="77"/>
      <c r="N36" s="77"/>
      <c r="O36" s="88"/>
      <c r="P36" s="80"/>
      <c r="Q36" s="65"/>
    </row>
    <row r="37" spans="1:17" ht="30" customHeight="1">
      <c r="A37" s="66">
        <v>17</v>
      </c>
      <c r="B37" s="68">
        <v>17</v>
      </c>
      <c r="C37" s="68" t="s">
        <v>42</v>
      </c>
      <c r="D37" s="70" t="s">
        <v>104</v>
      </c>
      <c r="E37" s="72" t="s">
        <v>242</v>
      </c>
      <c r="F37" s="73" t="s">
        <v>26</v>
      </c>
      <c r="G37" s="1" t="s">
        <v>14</v>
      </c>
      <c r="H37" s="49">
        <v>44414</v>
      </c>
      <c r="I37" s="51" t="s">
        <v>28</v>
      </c>
      <c r="J37" s="2"/>
      <c r="K37" s="50"/>
      <c r="L37" s="74">
        <v>0</v>
      </c>
      <c r="M37" s="76">
        <f t="shared" ref="M37" si="62">IF(O37=$P$3,0,IF(J37=J38,Q37-K37-(1-K38),Q37-K37-(1-K38)+1))</f>
        <v>0</v>
      </c>
      <c r="N37" s="76">
        <f t="shared" si="2"/>
        <v>0</v>
      </c>
      <c r="O37" s="81" t="s">
        <v>243</v>
      </c>
      <c r="P37" s="80">
        <f t="shared" ref="P37" si="63">IF(H38-H37=0,1,H38-H37)</f>
        <v>26</v>
      </c>
      <c r="Q37" s="65">
        <f t="shared" ref="Q37" si="64">IF(J38-J37=0,1,J38-J37)</f>
        <v>1</v>
      </c>
    </row>
    <row r="38" spans="1:17" ht="30" customHeight="1">
      <c r="A38" s="67"/>
      <c r="B38" s="69"/>
      <c r="C38" s="69"/>
      <c r="D38" s="71"/>
      <c r="E38" s="72"/>
      <c r="F38" s="73"/>
      <c r="G38" s="1" t="s">
        <v>15</v>
      </c>
      <c r="H38" s="49">
        <v>44440</v>
      </c>
      <c r="I38" s="51" t="s">
        <v>76</v>
      </c>
      <c r="J38" s="2"/>
      <c r="K38" s="50"/>
      <c r="L38" s="75"/>
      <c r="M38" s="77"/>
      <c r="N38" s="77"/>
      <c r="O38" s="82"/>
      <c r="P38" s="80"/>
      <c r="Q38" s="65"/>
    </row>
    <row r="39" spans="1:17" ht="30" customHeight="1">
      <c r="A39" s="66">
        <v>18</v>
      </c>
      <c r="B39" s="68">
        <v>18</v>
      </c>
      <c r="C39" s="68" t="s">
        <v>42</v>
      </c>
      <c r="D39" s="70" t="s">
        <v>143</v>
      </c>
      <c r="E39" s="72" t="s">
        <v>144</v>
      </c>
      <c r="F39" s="73" t="s">
        <v>26</v>
      </c>
      <c r="G39" s="1" t="s">
        <v>14</v>
      </c>
      <c r="H39" s="49">
        <v>44417</v>
      </c>
      <c r="I39" s="51" t="s">
        <v>34</v>
      </c>
      <c r="J39" s="2">
        <v>44417</v>
      </c>
      <c r="K39" s="50" t="s">
        <v>80</v>
      </c>
      <c r="L39" s="74">
        <f t="shared" ref="L39" si="65">IF(O39=$P$3,0,IF(H39=H40,P39-I39-(1-I40),P39-I39-(1-I40)+1))</f>
        <v>0.33333333333333337</v>
      </c>
      <c r="M39" s="76">
        <f t="shared" ref="M39" si="66">IF(O39=$P$3,0,IF(J39=J40,Q39-K39-(1-K40),Q39-K39-(1-K40)+1))</f>
        <v>0.17916666666666659</v>
      </c>
      <c r="N39" s="76">
        <f t="shared" si="7"/>
        <v>0.15416666666666679</v>
      </c>
      <c r="O39" s="87"/>
      <c r="P39" s="80">
        <f t="shared" ref="P39" si="67">IF(H40-H39=0,1,H40-H39)</f>
        <v>1</v>
      </c>
      <c r="Q39" s="65">
        <f t="shared" ref="Q39" si="68">IF(J40-J39=0,1,J40-J39)</f>
        <v>1</v>
      </c>
    </row>
    <row r="40" spans="1:17" ht="30" customHeight="1">
      <c r="A40" s="67"/>
      <c r="B40" s="69"/>
      <c r="C40" s="69"/>
      <c r="D40" s="71"/>
      <c r="E40" s="72"/>
      <c r="F40" s="73"/>
      <c r="G40" s="1" t="s">
        <v>15</v>
      </c>
      <c r="H40" s="49">
        <v>44417</v>
      </c>
      <c r="I40" s="51" t="s">
        <v>27</v>
      </c>
      <c r="J40" s="2">
        <v>44417</v>
      </c>
      <c r="K40" s="50" t="s">
        <v>60</v>
      </c>
      <c r="L40" s="75"/>
      <c r="M40" s="77"/>
      <c r="N40" s="77"/>
      <c r="O40" s="88"/>
      <c r="P40" s="80"/>
      <c r="Q40" s="65"/>
    </row>
    <row r="41" spans="1:17" ht="48.75" customHeight="1">
      <c r="A41" s="66">
        <v>19</v>
      </c>
      <c r="B41" s="68">
        <v>19</v>
      </c>
      <c r="C41" s="68" t="s">
        <v>42</v>
      </c>
      <c r="D41" s="70" t="s">
        <v>103</v>
      </c>
      <c r="E41" s="72" t="s">
        <v>145</v>
      </c>
      <c r="F41" s="73" t="s">
        <v>26</v>
      </c>
      <c r="G41" s="1" t="s">
        <v>14</v>
      </c>
      <c r="H41" s="49">
        <v>44417</v>
      </c>
      <c r="I41" s="51" t="s">
        <v>37</v>
      </c>
      <c r="J41" s="2">
        <v>44417</v>
      </c>
      <c r="K41" s="50" t="s">
        <v>52</v>
      </c>
      <c r="L41" s="74">
        <f t="shared" si="15"/>
        <v>0.20833333333333337</v>
      </c>
      <c r="M41" s="76">
        <f t="shared" ref="M41" si="69">IF(O41=$P$3,0,IF(J41=J42,Q41-K41-(1-K42),Q41-K41-(1-K42)+1))</f>
        <v>1.8055555555555602E-2</v>
      </c>
      <c r="N41" s="76">
        <f t="shared" si="12"/>
        <v>0.19027777777777777</v>
      </c>
      <c r="O41" s="87"/>
      <c r="P41" s="80">
        <f t="shared" ref="P41" si="70">IF(H42-H41=0,1,H42-H41)</f>
        <v>1</v>
      </c>
      <c r="Q41" s="65">
        <f t="shared" ref="Q41" si="71">IF(J42-J41=0,1,J42-J41)</f>
        <v>1</v>
      </c>
    </row>
    <row r="42" spans="1:17" ht="48.75" customHeight="1">
      <c r="A42" s="67"/>
      <c r="B42" s="69"/>
      <c r="C42" s="69"/>
      <c r="D42" s="71"/>
      <c r="E42" s="72"/>
      <c r="F42" s="73"/>
      <c r="G42" s="1" t="s">
        <v>15</v>
      </c>
      <c r="H42" s="49">
        <v>44417</v>
      </c>
      <c r="I42" s="51" t="s">
        <v>27</v>
      </c>
      <c r="J42" s="2">
        <v>44417</v>
      </c>
      <c r="K42" s="50" t="s">
        <v>146</v>
      </c>
      <c r="L42" s="75"/>
      <c r="M42" s="77"/>
      <c r="N42" s="77"/>
      <c r="O42" s="88"/>
      <c r="P42" s="80"/>
      <c r="Q42" s="65"/>
    </row>
    <row r="43" spans="1:17" ht="30" customHeight="1">
      <c r="A43" s="66">
        <v>20</v>
      </c>
      <c r="B43" s="68">
        <v>20</v>
      </c>
      <c r="C43" s="68" t="s">
        <v>42</v>
      </c>
      <c r="D43" s="70" t="s">
        <v>147</v>
      </c>
      <c r="E43" s="72" t="s">
        <v>148</v>
      </c>
      <c r="F43" s="73" t="s">
        <v>26</v>
      </c>
      <c r="G43" s="1" t="s">
        <v>14</v>
      </c>
      <c r="H43" s="49">
        <v>44418</v>
      </c>
      <c r="I43" s="51" t="s">
        <v>90</v>
      </c>
      <c r="J43" s="51" t="s">
        <v>149</v>
      </c>
      <c r="K43" s="22" t="s">
        <v>150</v>
      </c>
      <c r="L43" s="74">
        <f t="shared" ref="L43" si="72">IF(O43=$P$3,0,IF(H43=H44,P43-I43-(1-I44),P43-I43-(1-I44)+1))</f>
        <v>0.22916666666666663</v>
      </c>
      <c r="M43" s="76">
        <f t="shared" ref="M43" si="73">IF(O43=$P$3,0,IF(J43=J44,Q43-K43-(1-K44),Q43-K43-(1-K44)+1))</f>
        <v>3.7500000000000089E-2</v>
      </c>
      <c r="N43" s="76">
        <f t="shared" ref="N43" si="74">IF(L43&gt;M43,L43-M43,M43-L43)</f>
        <v>0.19166666666666654</v>
      </c>
      <c r="O43" s="87"/>
      <c r="P43" s="80">
        <f t="shared" ref="P43" si="75">IF(H44-H43=0,1,H44-H43)</f>
        <v>1</v>
      </c>
      <c r="Q43" s="65">
        <f t="shared" ref="Q43" si="76">IF(J44-J43=0,1,J44-J43)</f>
        <v>1</v>
      </c>
    </row>
    <row r="44" spans="1:17" ht="30" customHeight="1">
      <c r="A44" s="67"/>
      <c r="B44" s="69"/>
      <c r="C44" s="69"/>
      <c r="D44" s="71"/>
      <c r="E44" s="72"/>
      <c r="F44" s="73"/>
      <c r="G44" s="1" t="s">
        <v>15</v>
      </c>
      <c r="H44" s="49">
        <v>44418</v>
      </c>
      <c r="I44" s="51" t="s">
        <v>39</v>
      </c>
      <c r="J44" s="22" t="s">
        <v>149</v>
      </c>
      <c r="K44" s="51" t="s">
        <v>151</v>
      </c>
      <c r="L44" s="75"/>
      <c r="M44" s="77"/>
      <c r="N44" s="77"/>
      <c r="O44" s="88"/>
      <c r="P44" s="80"/>
      <c r="Q44" s="65"/>
    </row>
    <row r="45" spans="1:17" ht="30" customHeight="1">
      <c r="A45" s="66">
        <v>21</v>
      </c>
      <c r="B45" s="68">
        <v>21</v>
      </c>
      <c r="C45" s="68" t="s">
        <v>25</v>
      </c>
      <c r="D45" s="70" t="s">
        <v>152</v>
      </c>
      <c r="E45" s="72" t="s">
        <v>153</v>
      </c>
      <c r="F45" s="73" t="s">
        <v>26</v>
      </c>
      <c r="G45" s="1" t="s">
        <v>14</v>
      </c>
      <c r="H45" s="49">
        <v>44417</v>
      </c>
      <c r="I45" s="51" t="s">
        <v>67</v>
      </c>
      <c r="J45" s="2">
        <v>44417</v>
      </c>
      <c r="K45" s="50" t="s">
        <v>154</v>
      </c>
      <c r="L45" s="74">
        <f t="shared" si="0"/>
        <v>2.0833333333333335</v>
      </c>
      <c r="M45" s="76">
        <f t="shared" ref="M45" si="77">IF(O45=$P$3,0,IF(J45=J46,Q45-K45-(1-K46),Q45-K45-(1-K46)+1))</f>
        <v>1.9715277777777778</v>
      </c>
      <c r="N45" s="76">
        <f t="shared" si="2"/>
        <v>0.11180555555555571</v>
      </c>
      <c r="O45" s="89"/>
      <c r="P45" s="80">
        <f t="shared" ref="P45" si="78">IF(H46-H45=0,1,H46-H45)</f>
        <v>2</v>
      </c>
      <c r="Q45" s="65">
        <f t="shared" ref="Q45" si="79">IF(J46-J45=0,1,J46-J45)</f>
        <v>2</v>
      </c>
    </row>
    <row r="46" spans="1:17" ht="30" customHeight="1">
      <c r="A46" s="67"/>
      <c r="B46" s="69"/>
      <c r="C46" s="69"/>
      <c r="D46" s="71"/>
      <c r="E46" s="72"/>
      <c r="F46" s="73"/>
      <c r="G46" s="1" t="s">
        <v>15</v>
      </c>
      <c r="H46" s="49">
        <v>44419</v>
      </c>
      <c r="I46" s="51" t="s">
        <v>33</v>
      </c>
      <c r="J46" s="2">
        <v>44419</v>
      </c>
      <c r="K46" s="50" t="s">
        <v>155</v>
      </c>
      <c r="L46" s="75"/>
      <c r="M46" s="77"/>
      <c r="N46" s="77"/>
      <c r="O46" s="90"/>
      <c r="P46" s="80"/>
      <c r="Q46" s="65"/>
    </row>
    <row r="47" spans="1:17" ht="30" customHeight="1">
      <c r="A47" s="66">
        <v>22</v>
      </c>
      <c r="B47" s="68">
        <v>22</v>
      </c>
      <c r="C47" s="68" t="s">
        <v>42</v>
      </c>
      <c r="D47" s="70" t="s">
        <v>156</v>
      </c>
      <c r="E47" s="72" t="s">
        <v>157</v>
      </c>
      <c r="F47" s="73" t="s">
        <v>26</v>
      </c>
      <c r="G47" s="1" t="s">
        <v>14</v>
      </c>
      <c r="H47" s="49">
        <v>44418</v>
      </c>
      <c r="I47" s="51" t="s">
        <v>39</v>
      </c>
      <c r="J47" s="51" t="s">
        <v>149</v>
      </c>
      <c r="K47" s="51" t="s">
        <v>74</v>
      </c>
      <c r="L47" s="74">
        <f t="shared" si="5"/>
        <v>0.14583333333333326</v>
      </c>
      <c r="M47" s="76">
        <f t="shared" ref="M47" si="80">IF(O47=$P$3,0,IF(J47=J48,Q47-K47-(1-K48),Q47-K47-(1-K48)+1))</f>
        <v>3.7500000000000089E-2</v>
      </c>
      <c r="N47" s="76">
        <f t="shared" si="7"/>
        <v>0.10833333333333317</v>
      </c>
      <c r="O47" s="87"/>
      <c r="P47" s="80">
        <f t="shared" ref="P47" si="81">IF(H48-H47=0,1,H48-H47)</f>
        <v>1</v>
      </c>
      <c r="Q47" s="65">
        <f t="shared" ref="Q47" si="82">IF(J48-J47=0,1,J48-J47)</f>
        <v>1</v>
      </c>
    </row>
    <row r="48" spans="1:17" ht="30" customHeight="1">
      <c r="A48" s="67"/>
      <c r="B48" s="69"/>
      <c r="C48" s="69"/>
      <c r="D48" s="71"/>
      <c r="E48" s="72"/>
      <c r="F48" s="73"/>
      <c r="G48" s="1" t="s">
        <v>15</v>
      </c>
      <c r="H48" s="49">
        <v>44418</v>
      </c>
      <c r="I48" s="51" t="s">
        <v>68</v>
      </c>
      <c r="J48" s="51" t="s">
        <v>149</v>
      </c>
      <c r="K48" s="51" t="s">
        <v>88</v>
      </c>
      <c r="L48" s="75"/>
      <c r="M48" s="77"/>
      <c r="N48" s="77"/>
      <c r="O48" s="88"/>
      <c r="P48" s="80"/>
      <c r="Q48" s="65"/>
    </row>
    <row r="49" spans="1:17" ht="30" customHeight="1">
      <c r="A49" s="66">
        <v>23</v>
      </c>
      <c r="B49" s="68">
        <v>23</v>
      </c>
      <c r="C49" s="68" t="s">
        <v>25</v>
      </c>
      <c r="D49" s="70" t="s">
        <v>158</v>
      </c>
      <c r="E49" s="72" t="s">
        <v>159</v>
      </c>
      <c r="F49" s="73" t="s">
        <v>26</v>
      </c>
      <c r="G49" s="1" t="s">
        <v>14</v>
      </c>
      <c r="H49" s="49">
        <v>44419</v>
      </c>
      <c r="I49" s="51" t="s">
        <v>28</v>
      </c>
      <c r="J49" s="2">
        <v>44419</v>
      </c>
      <c r="K49" s="50" t="s">
        <v>38</v>
      </c>
      <c r="L49" s="74">
        <f t="shared" si="5"/>
        <v>0.16666666666666674</v>
      </c>
      <c r="M49" s="76">
        <f t="shared" ref="M49:M53" si="83">IF(O49=$P$3,0,IF(J49=J50,Q49-K49-(1-K50),Q49-K49-(1-K50)+1))</f>
        <v>7.4305555555555403E-2</v>
      </c>
      <c r="N49" s="76">
        <f t="shared" si="12"/>
        <v>9.2361111111111338E-2</v>
      </c>
      <c r="O49" s="87"/>
      <c r="P49" s="80">
        <f t="shared" ref="P49" si="84">IF(H50-H49=0,1,H50-H49)</f>
        <v>1</v>
      </c>
      <c r="Q49" s="65">
        <f t="shared" ref="Q49" si="85">IF(J50-J49=0,1,J50-J49)</f>
        <v>1</v>
      </c>
    </row>
    <row r="50" spans="1:17" ht="30" customHeight="1">
      <c r="A50" s="67"/>
      <c r="B50" s="69"/>
      <c r="C50" s="69"/>
      <c r="D50" s="71"/>
      <c r="E50" s="72"/>
      <c r="F50" s="73"/>
      <c r="G50" s="1" t="s">
        <v>15</v>
      </c>
      <c r="H50" s="49">
        <v>44419</v>
      </c>
      <c r="I50" s="51" t="s">
        <v>37</v>
      </c>
      <c r="J50" s="2">
        <v>44419</v>
      </c>
      <c r="K50" s="50" t="s">
        <v>71</v>
      </c>
      <c r="L50" s="75"/>
      <c r="M50" s="77"/>
      <c r="N50" s="77"/>
      <c r="O50" s="88"/>
      <c r="P50" s="80"/>
      <c r="Q50" s="65"/>
    </row>
    <row r="51" spans="1:17" ht="30" customHeight="1">
      <c r="A51" s="66">
        <v>24</v>
      </c>
      <c r="B51" s="68">
        <v>24</v>
      </c>
      <c r="C51" s="68" t="s">
        <v>25</v>
      </c>
      <c r="D51" s="70" t="s">
        <v>160</v>
      </c>
      <c r="E51" s="72" t="s">
        <v>161</v>
      </c>
      <c r="F51" s="73" t="s">
        <v>26</v>
      </c>
      <c r="G51" s="1" t="s">
        <v>14</v>
      </c>
      <c r="H51" s="49">
        <v>44419</v>
      </c>
      <c r="I51" s="51" t="s">
        <v>39</v>
      </c>
      <c r="J51" s="2">
        <v>44419</v>
      </c>
      <c r="K51" s="50" t="s">
        <v>162</v>
      </c>
      <c r="L51" s="74">
        <f t="shared" si="5"/>
        <v>0.14583333333333326</v>
      </c>
      <c r="M51" s="76">
        <f t="shared" si="83"/>
        <v>6.7361111111111094E-2</v>
      </c>
      <c r="N51" s="76">
        <f t="shared" ref="N51" si="86">IF(L51&gt;M51,L51-M51,M51-L51)</f>
        <v>7.8472222222222165E-2</v>
      </c>
      <c r="O51" s="87"/>
      <c r="P51" s="80">
        <f t="shared" ref="P51" si="87">IF(H52-H51=0,1,H52-H51)</f>
        <v>1</v>
      </c>
      <c r="Q51" s="65">
        <f t="shared" ref="Q51" si="88">IF(J52-J51=0,1,J52-J51)</f>
        <v>1</v>
      </c>
    </row>
    <row r="52" spans="1:17" ht="30" customHeight="1">
      <c r="A52" s="67"/>
      <c r="B52" s="69"/>
      <c r="C52" s="69"/>
      <c r="D52" s="71"/>
      <c r="E52" s="72"/>
      <c r="F52" s="73"/>
      <c r="G52" s="1" t="s">
        <v>15</v>
      </c>
      <c r="H52" s="49">
        <v>44419</v>
      </c>
      <c r="I52" s="51" t="s">
        <v>68</v>
      </c>
      <c r="J52" s="2">
        <v>44419</v>
      </c>
      <c r="K52" s="50" t="s">
        <v>93</v>
      </c>
      <c r="L52" s="75"/>
      <c r="M52" s="77"/>
      <c r="N52" s="77"/>
      <c r="O52" s="88"/>
      <c r="P52" s="80"/>
      <c r="Q52" s="65"/>
    </row>
    <row r="53" spans="1:17" ht="30" customHeight="1">
      <c r="A53" s="66">
        <v>25</v>
      </c>
      <c r="B53" s="68">
        <v>25</v>
      </c>
      <c r="C53" s="68" t="s">
        <v>42</v>
      </c>
      <c r="D53" s="70" t="s">
        <v>163</v>
      </c>
      <c r="E53" s="72" t="s">
        <v>164</v>
      </c>
      <c r="F53" s="73" t="s">
        <v>26</v>
      </c>
      <c r="G53" s="1" t="s">
        <v>14</v>
      </c>
      <c r="H53" s="49">
        <v>44419</v>
      </c>
      <c r="I53" s="51" t="s">
        <v>34</v>
      </c>
      <c r="J53" s="2">
        <v>44419</v>
      </c>
      <c r="K53" s="50" t="s">
        <v>55</v>
      </c>
      <c r="L53" s="74">
        <f t="shared" si="5"/>
        <v>0.20833333333333337</v>
      </c>
      <c r="M53" s="76">
        <f t="shared" si="83"/>
        <v>4.1666666666666741E-2</v>
      </c>
      <c r="N53" s="76">
        <f t="shared" si="2"/>
        <v>0.16666666666666663</v>
      </c>
      <c r="O53" s="85"/>
      <c r="P53" s="80">
        <f t="shared" ref="P53" si="89">IF(H54-H53=0,1,H54-H53)</f>
        <v>1</v>
      </c>
      <c r="Q53" s="65">
        <f t="shared" ref="Q53" si="90">IF(J54-J53=0,1,J54-J53)</f>
        <v>1</v>
      </c>
    </row>
    <row r="54" spans="1:17" ht="30" customHeight="1">
      <c r="A54" s="67"/>
      <c r="B54" s="69"/>
      <c r="C54" s="69"/>
      <c r="D54" s="71"/>
      <c r="E54" s="72"/>
      <c r="F54" s="73"/>
      <c r="G54" s="1" t="s">
        <v>15</v>
      </c>
      <c r="H54" s="49">
        <v>44419</v>
      </c>
      <c r="I54" s="51" t="s">
        <v>39</v>
      </c>
      <c r="J54" s="2">
        <v>44419</v>
      </c>
      <c r="K54" s="50" t="s">
        <v>45</v>
      </c>
      <c r="L54" s="75"/>
      <c r="M54" s="77"/>
      <c r="N54" s="77"/>
      <c r="O54" s="86"/>
      <c r="P54" s="80"/>
      <c r="Q54" s="65"/>
    </row>
    <row r="55" spans="1:17" ht="41.25" customHeight="1">
      <c r="A55" s="66">
        <v>26</v>
      </c>
      <c r="B55" s="68">
        <v>26</v>
      </c>
      <c r="C55" s="68" t="s">
        <v>25</v>
      </c>
      <c r="D55" s="70" t="s">
        <v>165</v>
      </c>
      <c r="E55" s="72" t="s">
        <v>166</v>
      </c>
      <c r="F55" s="73" t="s">
        <v>26</v>
      </c>
      <c r="G55" s="1" t="s">
        <v>14</v>
      </c>
      <c r="H55" s="49">
        <v>44420</v>
      </c>
      <c r="I55" s="51" t="s">
        <v>34</v>
      </c>
      <c r="J55" s="2">
        <v>44420</v>
      </c>
      <c r="K55" s="50" t="s">
        <v>167</v>
      </c>
      <c r="L55" s="74">
        <f t="shared" si="0"/>
        <v>0.125</v>
      </c>
      <c r="M55" s="76">
        <f t="shared" ref="M55" si="91">IF(O55=$P$3,0,IF(J55=J56,Q55-K55-(1-K56),Q55-K55-(1-K56)+1))</f>
        <v>8.3333333333333037E-3</v>
      </c>
      <c r="N55" s="76">
        <f t="shared" si="7"/>
        <v>0.1166666666666667</v>
      </c>
      <c r="O55" s="87"/>
      <c r="P55" s="80">
        <f t="shared" ref="P55" si="92">IF(H56-H55=0,1,H56-H55)</f>
        <v>1</v>
      </c>
      <c r="Q55" s="65">
        <f t="shared" ref="Q55" si="93">IF(J56-J55=0,1,J56-J55)</f>
        <v>1</v>
      </c>
    </row>
    <row r="56" spans="1:17" ht="39" customHeight="1">
      <c r="A56" s="67"/>
      <c r="B56" s="69"/>
      <c r="C56" s="69"/>
      <c r="D56" s="71"/>
      <c r="E56" s="72"/>
      <c r="F56" s="73"/>
      <c r="G56" s="1" t="s">
        <v>15</v>
      </c>
      <c r="H56" s="49">
        <v>44420</v>
      </c>
      <c r="I56" s="51" t="s">
        <v>37</v>
      </c>
      <c r="J56" s="2">
        <v>44420</v>
      </c>
      <c r="K56" s="50" t="s">
        <v>151</v>
      </c>
      <c r="L56" s="75"/>
      <c r="M56" s="77"/>
      <c r="N56" s="77"/>
      <c r="O56" s="88"/>
      <c r="P56" s="80"/>
      <c r="Q56" s="65"/>
    </row>
    <row r="57" spans="1:17" ht="39.75" customHeight="1">
      <c r="A57" s="66">
        <v>27</v>
      </c>
      <c r="B57" s="68">
        <v>27</v>
      </c>
      <c r="C57" s="68" t="s">
        <v>25</v>
      </c>
      <c r="D57" s="70" t="s">
        <v>61</v>
      </c>
      <c r="E57" s="72" t="s">
        <v>168</v>
      </c>
      <c r="F57" s="73" t="s">
        <v>26</v>
      </c>
      <c r="G57" s="1" t="s">
        <v>14</v>
      </c>
      <c r="H57" s="49">
        <v>44420</v>
      </c>
      <c r="I57" s="51" t="s">
        <v>34</v>
      </c>
      <c r="J57" s="2">
        <v>44420</v>
      </c>
      <c r="K57" s="50" t="s">
        <v>109</v>
      </c>
      <c r="L57" s="74">
        <f t="shared" si="5"/>
        <v>0.125</v>
      </c>
      <c r="M57" s="76">
        <f t="shared" ref="M57" si="94">IF(O57=$P$3,0,IF(J57=J58,Q57-K57-(1-K58),Q57-K57-(1-K58)+1))</f>
        <v>1.736111111111116E-2</v>
      </c>
      <c r="N57" s="76">
        <f t="shared" si="12"/>
        <v>0.10763888888888884</v>
      </c>
      <c r="O57" s="87"/>
      <c r="P57" s="80">
        <f t="shared" ref="P57" si="95">IF(H58-H57=0,1,H58-H57)</f>
        <v>1</v>
      </c>
      <c r="Q57" s="65">
        <f t="shared" ref="Q57" si="96">IF(J58-J57=0,1,J58-J57)</f>
        <v>1</v>
      </c>
    </row>
    <row r="58" spans="1:17" ht="39" customHeight="1">
      <c r="A58" s="67"/>
      <c r="B58" s="69"/>
      <c r="C58" s="69"/>
      <c r="D58" s="71"/>
      <c r="E58" s="72"/>
      <c r="F58" s="73"/>
      <c r="G58" s="1" t="s">
        <v>15</v>
      </c>
      <c r="H58" s="49">
        <v>44420</v>
      </c>
      <c r="I58" s="51" t="s">
        <v>37</v>
      </c>
      <c r="J58" s="2">
        <v>44420</v>
      </c>
      <c r="K58" s="50" t="s">
        <v>80</v>
      </c>
      <c r="L58" s="75"/>
      <c r="M58" s="77"/>
      <c r="N58" s="77"/>
      <c r="O58" s="88"/>
      <c r="P58" s="80"/>
      <c r="Q58" s="65"/>
    </row>
    <row r="59" spans="1:17" ht="51" customHeight="1">
      <c r="A59" s="66">
        <v>28</v>
      </c>
      <c r="B59" s="68">
        <v>28</v>
      </c>
      <c r="C59" s="68" t="s">
        <v>25</v>
      </c>
      <c r="D59" s="70" t="s">
        <v>169</v>
      </c>
      <c r="E59" s="72" t="s">
        <v>170</v>
      </c>
      <c r="F59" s="73" t="s">
        <v>26</v>
      </c>
      <c r="G59" s="1" t="s">
        <v>14</v>
      </c>
      <c r="H59" s="49">
        <v>44420</v>
      </c>
      <c r="I59" s="51" t="s">
        <v>34</v>
      </c>
      <c r="J59" s="2">
        <v>44420</v>
      </c>
      <c r="K59" s="50" t="s">
        <v>79</v>
      </c>
      <c r="L59" s="74">
        <f t="shared" ref="L59" si="97">IF(O59=$P$3,0,IF(H59=H60,P59-I59-(1-I60),P59-I59-(1-I60)+1))</f>
        <v>0.125</v>
      </c>
      <c r="M59" s="76">
        <f t="shared" ref="M59" si="98">IF(O59=$P$3,0,IF(J59=J60,Q59-K59-(1-K60),Q59-K59-(1-K60)+1))</f>
        <v>1.3888888888889062E-2</v>
      </c>
      <c r="N59" s="76">
        <f t="shared" ref="N59" si="99">IF(L59&gt;M59,L59-M59,M59-L59)</f>
        <v>0.11111111111111094</v>
      </c>
      <c r="O59" s="87"/>
      <c r="P59" s="80">
        <f t="shared" ref="P59" si="100">IF(H60-H59=0,1,H60-H59)</f>
        <v>1</v>
      </c>
      <c r="Q59" s="65">
        <f t="shared" ref="Q59" si="101">IF(J60-J59=0,1,J60-J59)</f>
        <v>1</v>
      </c>
    </row>
    <row r="60" spans="1:17" ht="46.5" customHeight="1">
      <c r="A60" s="67"/>
      <c r="B60" s="69"/>
      <c r="C60" s="69"/>
      <c r="D60" s="71"/>
      <c r="E60" s="72"/>
      <c r="F60" s="73"/>
      <c r="G60" s="1" t="s">
        <v>15</v>
      </c>
      <c r="H60" s="49">
        <v>44420</v>
      </c>
      <c r="I60" s="51" t="s">
        <v>37</v>
      </c>
      <c r="J60" s="2">
        <v>44420</v>
      </c>
      <c r="K60" s="50" t="s">
        <v>46</v>
      </c>
      <c r="L60" s="75"/>
      <c r="M60" s="77"/>
      <c r="N60" s="77"/>
      <c r="O60" s="88"/>
      <c r="P60" s="80"/>
      <c r="Q60" s="65"/>
    </row>
    <row r="61" spans="1:17" ht="33.75" customHeight="1">
      <c r="A61" s="66">
        <v>29</v>
      </c>
      <c r="B61" s="68">
        <v>29</v>
      </c>
      <c r="C61" s="68" t="s">
        <v>25</v>
      </c>
      <c r="D61" s="70" t="s">
        <v>171</v>
      </c>
      <c r="E61" s="72" t="s">
        <v>172</v>
      </c>
      <c r="F61" s="73" t="s">
        <v>26</v>
      </c>
      <c r="G61" s="1" t="s">
        <v>14</v>
      </c>
      <c r="H61" s="49">
        <v>44420</v>
      </c>
      <c r="I61" s="51" t="s">
        <v>90</v>
      </c>
      <c r="J61" s="2">
        <v>44420</v>
      </c>
      <c r="K61" s="50" t="s">
        <v>96</v>
      </c>
      <c r="L61" s="74">
        <f t="shared" si="15"/>
        <v>0.35416666666666663</v>
      </c>
      <c r="M61" s="76">
        <f t="shared" ref="M61" si="102">IF(O61=$P$3,0,IF(J61=J62,Q61-K61-(1-K62),Q61-K61-(1-K62)+1))</f>
        <v>7.9166666666666607E-2</v>
      </c>
      <c r="N61" s="76">
        <f t="shared" si="2"/>
        <v>0.27500000000000002</v>
      </c>
      <c r="O61" s="89"/>
      <c r="P61" s="80">
        <f t="shared" ref="P61" si="103">IF(H62-H61=0,1,H62-H61)</f>
        <v>1</v>
      </c>
      <c r="Q61" s="65">
        <f t="shared" ref="Q61" si="104">IF(J62-J61=0,1,J62-J61)</f>
        <v>1</v>
      </c>
    </row>
    <row r="62" spans="1:17" ht="30" customHeight="1">
      <c r="A62" s="67"/>
      <c r="B62" s="69"/>
      <c r="C62" s="69"/>
      <c r="D62" s="71"/>
      <c r="E62" s="72"/>
      <c r="F62" s="73"/>
      <c r="G62" s="1" t="s">
        <v>15</v>
      </c>
      <c r="H62" s="49">
        <v>44420</v>
      </c>
      <c r="I62" s="51" t="s">
        <v>27</v>
      </c>
      <c r="J62" s="2">
        <v>44420</v>
      </c>
      <c r="K62" s="50" t="s">
        <v>99</v>
      </c>
      <c r="L62" s="75"/>
      <c r="M62" s="77"/>
      <c r="N62" s="77"/>
      <c r="O62" s="90"/>
      <c r="P62" s="80"/>
      <c r="Q62" s="65"/>
    </row>
    <row r="63" spans="1:17" ht="40.5" customHeight="1">
      <c r="A63" s="66">
        <v>30</v>
      </c>
      <c r="B63" s="68">
        <v>30</v>
      </c>
      <c r="C63" s="68" t="s">
        <v>25</v>
      </c>
      <c r="D63" s="70" t="s">
        <v>173</v>
      </c>
      <c r="E63" s="72" t="s">
        <v>174</v>
      </c>
      <c r="F63" s="73" t="s">
        <v>31</v>
      </c>
      <c r="G63" s="1" t="s">
        <v>14</v>
      </c>
      <c r="H63" s="49">
        <v>44420</v>
      </c>
      <c r="I63" s="51" t="s">
        <v>34</v>
      </c>
      <c r="J63" s="2">
        <v>44420</v>
      </c>
      <c r="K63" s="50" t="s">
        <v>91</v>
      </c>
      <c r="L63" s="74">
        <f t="shared" ref="L63" si="105">IF(O63=$P$3,0,IF(H63=H64,P63-I63-(1-I64),P63-I63-(1-I64)+1))</f>
        <v>0.29166666666666663</v>
      </c>
      <c r="M63" s="76">
        <f t="shared" ref="M63" si="106">IF(O63=$P$3,0,IF(J63=J64,Q63-K63-(1-K64),Q63-K63-(1-K64)+1))</f>
        <v>8.333333333333337E-2</v>
      </c>
      <c r="N63" s="76">
        <f t="shared" si="7"/>
        <v>0.20833333333333326</v>
      </c>
      <c r="O63" s="87"/>
      <c r="P63" s="80">
        <f t="shared" ref="P63" si="107">IF(H64-H63=0,1,H64-H63)</f>
        <v>1</v>
      </c>
      <c r="Q63" s="65">
        <f t="shared" ref="Q63" si="108">IF(J64-J63=0,1,J64-J63)</f>
        <v>1</v>
      </c>
    </row>
    <row r="64" spans="1:17" ht="39.75" customHeight="1">
      <c r="A64" s="67"/>
      <c r="B64" s="69"/>
      <c r="C64" s="69"/>
      <c r="D64" s="71"/>
      <c r="E64" s="72"/>
      <c r="F64" s="73"/>
      <c r="G64" s="1" t="s">
        <v>15</v>
      </c>
      <c r="H64" s="49">
        <v>44420</v>
      </c>
      <c r="I64" s="51" t="s">
        <v>51</v>
      </c>
      <c r="J64" s="2">
        <v>44420</v>
      </c>
      <c r="K64" s="50" t="s">
        <v>65</v>
      </c>
      <c r="L64" s="75"/>
      <c r="M64" s="77"/>
      <c r="N64" s="77"/>
      <c r="O64" s="88"/>
      <c r="P64" s="80"/>
      <c r="Q64" s="65"/>
    </row>
    <row r="65" spans="1:17" ht="30" customHeight="1">
      <c r="A65" s="66">
        <v>31</v>
      </c>
      <c r="B65" s="68">
        <v>31</v>
      </c>
      <c r="C65" s="68" t="s">
        <v>25</v>
      </c>
      <c r="D65" s="70" t="s">
        <v>175</v>
      </c>
      <c r="E65" s="72" t="s">
        <v>176</v>
      </c>
      <c r="F65" s="73" t="s">
        <v>26</v>
      </c>
      <c r="G65" s="1" t="s">
        <v>14</v>
      </c>
      <c r="H65" s="49">
        <v>44420</v>
      </c>
      <c r="I65" s="51" t="s">
        <v>53</v>
      </c>
      <c r="J65" s="2">
        <v>44420</v>
      </c>
      <c r="K65" s="50" t="s">
        <v>58</v>
      </c>
      <c r="L65" s="74">
        <f t="shared" si="0"/>
        <v>0.18749999999999989</v>
      </c>
      <c r="M65" s="76">
        <f t="shared" ref="M65" si="109">IF(O65=$P$3,0,IF(J65=J66,Q65-K65-(1-K66),Q65-K65-(1-K66)+1))</f>
        <v>0.10416666666666663</v>
      </c>
      <c r="N65" s="76">
        <f t="shared" si="12"/>
        <v>8.3333333333333259E-2</v>
      </c>
      <c r="O65" s="87"/>
      <c r="P65" s="80">
        <f t="shared" ref="P65" si="110">IF(H66-H65=0,1,H66-H65)</f>
        <v>1</v>
      </c>
      <c r="Q65" s="65">
        <f t="shared" ref="Q65" si="111">IF(J66-J65=0,1,J66-J65)</f>
        <v>1</v>
      </c>
    </row>
    <row r="66" spans="1:17" ht="30" customHeight="1">
      <c r="A66" s="67"/>
      <c r="B66" s="69"/>
      <c r="C66" s="69"/>
      <c r="D66" s="71"/>
      <c r="E66" s="72"/>
      <c r="F66" s="73"/>
      <c r="G66" s="1" t="s">
        <v>15</v>
      </c>
      <c r="H66" s="49">
        <v>44420</v>
      </c>
      <c r="I66" s="51" t="s">
        <v>69</v>
      </c>
      <c r="J66" s="2">
        <v>44420</v>
      </c>
      <c r="K66" s="50" t="s">
        <v>86</v>
      </c>
      <c r="L66" s="75"/>
      <c r="M66" s="77"/>
      <c r="N66" s="77"/>
      <c r="O66" s="88"/>
      <c r="P66" s="80"/>
      <c r="Q66" s="65"/>
    </row>
    <row r="67" spans="1:17" ht="30" customHeight="1">
      <c r="A67" s="66">
        <v>32</v>
      </c>
      <c r="B67" s="68">
        <v>32</v>
      </c>
      <c r="C67" s="68" t="s">
        <v>25</v>
      </c>
      <c r="D67" s="70" t="s">
        <v>185</v>
      </c>
      <c r="E67" s="72" t="s">
        <v>186</v>
      </c>
      <c r="F67" s="73" t="s">
        <v>26</v>
      </c>
      <c r="G67" s="1" t="s">
        <v>14</v>
      </c>
      <c r="H67" s="49">
        <v>44420</v>
      </c>
      <c r="I67" s="51" t="s">
        <v>28</v>
      </c>
      <c r="J67" s="2">
        <v>44420</v>
      </c>
      <c r="K67" s="50" t="s">
        <v>63</v>
      </c>
      <c r="L67" s="74">
        <f t="shared" si="5"/>
        <v>1.7916666666666667</v>
      </c>
      <c r="M67" s="76">
        <f t="shared" ref="M67" si="112">IF(O67=$P$3,0,IF(J67=J68,Q67-K67-(1-K68),Q67-K67-(1-K68)+1))</f>
        <v>1.6409722222222223</v>
      </c>
      <c r="N67" s="76">
        <f t="shared" ref="N67" si="113">IF(L67&gt;M67,L67-M67,M67-L67)</f>
        <v>0.15069444444444446</v>
      </c>
      <c r="O67" s="87"/>
      <c r="P67" s="80">
        <f t="shared" ref="P67" si="114">IF(H68-H67=0,1,H68-H67)</f>
        <v>2</v>
      </c>
      <c r="Q67" s="65">
        <f t="shared" ref="Q67" si="115">IF(J68-J67=0,1,J68-J67)</f>
        <v>2</v>
      </c>
    </row>
    <row r="68" spans="1:17" ht="30" customHeight="1">
      <c r="A68" s="67"/>
      <c r="B68" s="69"/>
      <c r="C68" s="69"/>
      <c r="D68" s="71"/>
      <c r="E68" s="72"/>
      <c r="F68" s="73"/>
      <c r="G68" s="1" t="s">
        <v>15</v>
      </c>
      <c r="H68" s="49">
        <v>44422</v>
      </c>
      <c r="I68" s="51" t="s">
        <v>82</v>
      </c>
      <c r="J68" s="2">
        <v>44422</v>
      </c>
      <c r="K68" s="50" t="s">
        <v>184</v>
      </c>
      <c r="L68" s="75"/>
      <c r="M68" s="77"/>
      <c r="N68" s="77"/>
      <c r="O68" s="88"/>
      <c r="P68" s="80"/>
      <c r="Q68" s="65"/>
    </row>
    <row r="69" spans="1:17" ht="30" customHeight="1">
      <c r="A69" s="66">
        <v>33</v>
      </c>
      <c r="B69" s="68">
        <v>33</v>
      </c>
      <c r="C69" s="68" t="s">
        <v>42</v>
      </c>
      <c r="D69" s="70" t="s">
        <v>244</v>
      </c>
      <c r="E69" s="72" t="s">
        <v>245</v>
      </c>
      <c r="F69" s="73" t="s">
        <v>26</v>
      </c>
      <c r="G69" s="1" t="s">
        <v>14</v>
      </c>
      <c r="H69" s="49">
        <v>44419</v>
      </c>
      <c r="I69" s="51" t="s">
        <v>179</v>
      </c>
      <c r="J69" s="2"/>
      <c r="K69" s="50"/>
      <c r="L69" s="74">
        <v>0</v>
      </c>
      <c r="M69" s="76">
        <f t="shared" ref="M69" si="116">IF(O69=$P$3,0,IF(J69=J70,Q69-K69-(1-K70),Q69-K69-(1-K70)+1))</f>
        <v>0</v>
      </c>
      <c r="N69" s="76">
        <f t="shared" ref="N69:N125" si="117">IF(L69&gt;M69,L69-M69,M69-L69)</f>
        <v>0</v>
      </c>
      <c r="O69" s="81" t="s">
        <v>243</v>
      </c>
      <c r="P69" s="80">
        <f t="shared" ref="P69" si="118">IF(H70-H69=0,1,H70-H69)</f>
        <v>21</v>
      </c>
      <c r="Q69" s="65">
        <f t="shared" ref="Q69" si="119">IF(J70-J69=0,1,J70-J69)</f>
        <v>1</v>
      </c>
    </row>
    <row r="70" spans="1:17" ht="30" customHeight="1">
      <c r="A70" s="67"/>
      <c r="B70" s="69"/>
      <c r="C70" s="69"/>
      <c r="D70" s="71"/>
      <c r="E70" s="72"/>
      <c r="F70" s="73"/>
      <c r="G70" s="1" t="s">
        <v>15</v>
      </c>
      <c r="H70" s="49">
        <v>44440</v>
      </c>
      <c r="I70" s="51" t="s">
        <v>76</v>
      </c>
      <c r="J70" s="2"/>
      <c r="K70" s="50"/>
      <c r="L70" s="75"/>
      <c r="M70" s="77"/>
      <c r="N70" s="77"/>
      <c r="O70" s="82"/>
      <c r="P70" s="80"/>
      <c r="Q70" s="65"/>
    </row>
    <row r="71" spans="1:17" ht="30" customHeight="1">
      <c r="A71" s="66">
        <v>34</v>
      </c>
      <c r="B71" s="68">
        <v>34</v>
      </c>
      <c r="C71" s="68" t="s">
        <v>42</v>
      </c>
      <c r="D71" s="70" t="s">
        <v>177</v>
      </c>
      <c r="E71" s="72" t="s">
        <v>178</v>
      </c>
      <c r="F71" s="73" t="s">
        <v>26</v>
      </c>
      <c r="G71" s="1" t="s">
        <v>14</v>
      </c>
      <c r="H71" s="49">
        <v>44419</v>
      </c>
      <c r="I71" s="51" t="s">
        <v>179</v>
      </c>
      <c r="J71" s="2">
        <v>44419</v>
      </c>
      <c r="K71" s="50" t="s">
        <v>179</v>
      </c>
      <c r="L71" s="74">
        <f t="shared" ref="L71:L73" si="120">IF(O71=$P$3,0,IF(H71=H72,P71-I71-(1-I72),P71-I71-(1-I72)+1))</f>
        <v>0.91180555555555554</v>
      </c>
      <c r="M71" s="76">
        <f t="shared" ref="M71" si="121">IF(O71=$P$3,0,IF(J71=J72,Q71-K71-(1-K72),Q71-K71-(1-K72)+1))</f>
        <v>0.76111111111111107</v>
      </c>
      <c r="N71" s="76">
        <f t="shared" ref="N71:N127" si="122">IF(L71&gt;M71,L71-M71,M71-L71)</f>
        <v>0.15069444444444446</v>
      </c>
      <c r="O71" s="87"/>
      <c r="P71" s="80">
        <f t="shared" ref="P71" si="123">IF(H72-H71=0,1,H72-H71)</f>
        <v>1</v>
      </c>
      <c r="Q71" s="65">
        <f t="shared" ref="Q71" si="124">IF(J72-J71=0,1,J72-J71)</f>
        <v>1</v>
      </c>
    </row>
    <row r="72" spans="1:17" ht="30" customHeight="1">
      <c r="A72" s="67"/>
      <c r="B72" s="69"/>
      <c r="C72" s="69"/>
      <c r="D72" s="71"/>
      <c r="E72" s="72"/>
      <c r="F72" s="73"/>
      <c r="G72" s="1" t="s">
        <v>15</v>
      </c>
      <c r="H72" s="49">
        <v>44420</v>
      </c>
      <c r="I72" s="51" t="s">
        <v>27</v>
      </c>
      <c r="J72" s="2">
        <v>44420</v>
      </c>
      <c r="K72" s="50" t="s">
        <v>180</v>
      </c>
      <c r="L72" s="75"/>
      <c r="M72" s="77"/>
      <c r="N72" s="77"/>
      <c r="O72" s="88"/>
      <c r="P72" s="80"/>
      <c r="Q72" s="65"/>
    </row>
    <row r="73" spans="1:17" ht="33" customHeight="1">
      <c r="A73" s="66">
        <v>35</v>
      </c>
      <c r="B73" s="68">
        <v>35</v>
      </c>
      <c r="C73" s="68" t="s">
        <v>25</v>
      </c>
      <c r="D73" s="70" t="s">
        <v>187</v>
      </c>
      <c r="E73" s="72" t="s">
        <v>188</v>
      </c>
      <c r="F73" s="73" t="s">
        <v>26</v>
      </c>
      <c r="G73" s="1" t="s">
        <v>14</v>
      </c>
      <c r="H73" s="49">
        <v>44421</v>
      </c>
      <c r="I73" s="51" t="s">
        <v>90</v>
      </c>
      <c r="J73" s="2">
        <v>44421</v>
      </c>
      <c r="K73" s="50" t="s">
        <v>38</v>
      </c>
      <c r="L73" s="74">
        <f t="shared" si="120"/>
        <v>0.14583333333333326</v>
      </c>
      <c r="M73" s="76">
        <f t="shared" ref="M73" si="125">IF(O73=$P$3,0,IF(J73=J74,Q73-K73-(1-K74),Q73-K73-(1-K74)+1))</f>
        <v>6.944444444444442E-2</v>
      </c>
      <c r="N73" s="76">
        <f t="shared" ref="N73:N129" si="126">IF(L73&gt;M73,L73-M73,M73-L73)</f>
        <v>7.638888888888884E-2</v>
      </c>
      <c r="O73" s="87"/>
      <c r="P73" s="80">
        <f t="shared" ref="P73" si="127">IF(H74-H73=0,1,H74-H73)</f>
        <v>1</v>
      </c>
      <c r="Q73" s="65">
        <f t="shared" ref="Q73" si="128">IF(J74-J73=0,1,J74-J73)</f>
        <v>1</v>
      </c>
    </row>
    <row r="74" spans="1:17" ht="34.5" customHeight="1">
      <c r="A74" s="67"/>
      <c r="B74" s="69"/>
      <c r="C74" s="69"/>
      <c r="D74" s="71"/>
      <c r="E74" s="72"/>
      <c r="F74" s="73"/>
      <c r="G74" s="1" t="s">
        <v>15</v>
      </c>
      <c r="H74" s="49">
        <v>44421</v>
      </c>
      <c r="I74" s="51" t="s">
        <v>37</v>
      </c>
      <c r="J74" s="2">
        <v>44421</v>
      </c>
      <c r="K74" s="50" t="s">
        <v>151</v>
      </c>
      <c r="L74" s="75"/>
      <c r="M74" s="77"/>
      <c r="N74" s="77"/>
      <c r="O74" s="88"/>
      <c r="P74" s="80"/>
      <c r="Q74" s="65"/>
    </row>
    <row r="75" spans="1:17" ht="41.25" customHeight="1">
      <c r="A75" s="66">
        <v>36</v>
      </c>
      <c r="B75" s="68">
        <v>36</v>
      </c>
      <c r="C75" s="68" t="s">
        <v>25</v>
      </c>
      <c r="D75" s="70" t="s">
        <v>264</v>
      </c>
      <c r="E75" s="72" t="s">
        <v>189</v>
      </c>
      <c r="F75" s="73" t="s">
        <v>26</v>
      </c>
      <c r="G75" s="1" t="s">
        <v>14</v>
      </c>
      <c r="H75" s="49">
        <v>44421</v>
      </c>
      <c r="I75" s="51" t="s">
        <v>34</v>
      </c>
      <c r="J75" s="2"/>
      <c r="K75" s="50"/>
      <c r="L75" s="74">
        <f t="shared" ref="L75:L115" si="129">IF(O75=$P$3,0,IF(H75=H76,P75-I75-(1-I76),P75-I75-(1-I76)+1))</f>
        <v>0</v>
      </c>
      <c r="M75" s="76">
        <f t="shared" ref="M75" si="130">IF(O75=$P$3,0,IF(J75=J76,Q75-K75-(1-K76),Q75-K75-(1-K76)+1))</f>
        <v>0</v>
      </c>
      <c r="N75" s="76">
        <f t="shared" ref="N75" si="131">IF(L75&gt;M75,L75-M75,M75-L75)</f>
        <v>0</v>
      </c>
      <c r="O75" s="78" t="s">
        <v>16</v>
      </c>
      <c r="P75" s="80">
        <f t="shared" ref="P75" si="132">IF(H76-H75=0,1,H76-H75)</f>
        <v>1</v>
      </c>
      <c r="Q75" s="65">
        <f t="shared" ref="Q75" si="133">IF(J76-J75=0,1,J76-J75)</f>
        <v>1</v>
      </c>
    </row>
    <row r="76" spans="1:17" ht="39" customHeight="1">
      <c r="A76" s="67"/>
      <c r="B76" s="69"/>
      <c r="C76" s="69"/>
      <c r="D76" s="71"/>
      <c r="E76" s="72"/>
      <c r="F76" s="73"/>
      <c r="G76" s="1" t="s">
        <v>15</v>
      </c>
      <c r="H76" s="49">
        <v>44421</v>
      </c>
      <c r="I76" s="51" t="s">
        <v>37</v>
      </c>
      <c r="J76" s="2"/>
      <c r="K76" s="50"/>
      <c r="L76" s="75"/>
      <c r="M76" s="77"/>
      <c r="N76" s="77"/>
      <c r="O76" s="79"/>
      <c r="P76" s="80"/>
      <c r="Q76" s="65"/>
    </row>
    <row r="77" spans="1:17" ht="30" customHeight="1">
      <c r="A77" s="66">
        <v>37</v>
      </c>
      <c r="B77" s="68">
        <v>37</v>
      </c>
      <c r="C77" s="68" t="s">
        <v>42</v>
      </c>
      <c r="D77" s="70" t="s">
        <v>246</v>
      </c>
      <c r="E77" s="72" t="s">
        <v>247</v>
      </c>
      <c r="F77" s="73" t="s">
        <v>26</v>
      </c>
      <c r="G77" s="1" t="s">
        <v>14</v>
      </c>
      <c r="H77" s="49">
        <v>44418</v>
      </c>
      <c r="I77" s="51" t="s">
        <v>113</v>
      </c>
      <c r="J77" s="2"/>
      <c r="K77" s="50"/>
      <c r="L77" s="74">
        <v>0</v>
      </c>
      <c r="M77" s="76">
        <f t="shared" ref="M77" si="134">IF(O77=$P$3,0,IF(J77=J78,Q77-K77-(1-K78),Q77-K77-(1-K78)+1))</f>
        <v>0</v>
      </c>
      <c r="N77" s="76">
        <f t="shared" si="117"/>
        <v>0</v>
      </c>
      <c r="O77" s="81" t="s">
        <v>243</v>
      </c>
      <c r="P77" s="80">
        <f t="shared" ref="P77" si="135">IF(H78-H77=0,1,H78-H77)</f>
        <v>22</v>
      </c>
      <c r="Q77" s="65">
        <f t="shared" ref="Q77" si="136">IF(J78-J77=0,1,J78-J77)</f>
        <v>1</v>
      </c>
    </row>
    <row r="78" spans="1:17" ht="30" customHeight="1">
      <c r="A78" s="67"/>
      <c r="B78" s="69"/>
      <c r="C78" s="69"/>
      <c r="D78" s="71"/>
      <c r="E78" s="72"/>
      <c r="F78" s="73"/>
      <c r="G78" s="1" t="s">
        <v>15</v>
      </c>
      <c r="H78" s="49">
        <v>44440</v>
      </c>
      <c r="I78" s="51" t="s">
        <v>40</v>
      </c>
      <c r="J78" s="2"/>
      <c r="K78" s="50"/>
      <c r="L78" s="75"/>
      <c r="M78" s="77"/>
      <c r="N78" s="77"/>
      <c r="O78" s="82"/>
      <c r="P78" s="80"/>
      <c r="Q78" s="65"/>
    </row>
    <row r="79" spans="1:17" ht="30" customHeight="1">
      <c r="A79" s="66">
        <v>38</v>
      </c>
      <c r="B79" s="68">
        <v>38</v>
      </c>
      <c r="C79" s="68" t="s">
        <v>42</v>
      </c>
      <c r="D79" s="70" t="s">
        <v>181</v>
      </c>
      <c r="E79" s="72" t="s">
        <v>182</v>
      </c>
      <c r="F79" s="73" t="s">
        <v>26</v>
      </c>
      <c r="G79" s="1" t="s">
        <v>14</v>
      </c>
      <c r="H79" s="49">
        <v>44420</v>
      </c>
      <c r="I79" s="51" t="s">
        <v>39</v>
      </c>
      <c r="J79" s="2">
        <v>44420</v>
      </c>
      <c r="K79" s="50" t="s">
        <v>77</v>
      </c>
      <c r="L79" s="74">
        <f t="shared" ref="L79" si="137">IF(O79=$P$3,0,IF(H79=H80,P79-I79-(1-I80),P79-I79-(1-I80)+1))</f>
        <v>0.16666666666666663</v>
      </c>
      <c r="M79" s="76">
        <f t="shared" ref="M79" si="138">IF(O79=$P$3,0,IF(J79=J80,Q79-K79-(1-K80),Q79-K79-(1-K80)+1))</f>
        <v>4.1666666666666741E-2</v>
      </c>
      <c r="N79" s="76">
        <f t="shared" si="122"/>
        <v>0.12499999999999989</v>
      </c>
      <c r="O79" s="87"/>
      <c r="P79" s="80">
        <f t="shared" ref="P79" si="139">IF(H80-H79=0,1,H80-H79)</f>
        <v>1</v>
      </c>
      <c r="Q79" s="65">
        <f t="shared" ref="Q79" si="140">IF(J80-J79=0,1,J80-J79)</f>
        <v>1</v>
      </c>
    </row>
    <row r="80" spans="1:17" ht="30" customHeight="1">
      <c r="A80" s="67"/>
      <c r="B80" s="69"/>
      <c r="C80" s="69"/>
      <c r="D80" s="91"/>
      <c r="E80" s="92"/>
      <c r="F80" s="83"/>
      <c r="G80" s="1" t="s">
        <v>15</v>
      </c>
      <c r="H80" s="26">
        <v>44420</v>
      </c>
      <c r="I80" s="52" t="s">
        <v>40</v>
      </c>
      <c r="J80" s="2">
        <v>44420</v>
      </c>
      <c r="K80" s="50" t="s">
        <v>78</v>
      </c>
      <c r="L80" s="75"/>
      <c r="M80" s="77"/>
      <c r="N80" s="77"/>
      <c r="O80" s="88"/>
      <c r="P80" s="80"/>
      <c r="Q80" s="65"/>
    </row>
    <row r="81" spans="1:17" ht="30" customHeight="1">
      <c r="A81" s="66">
        <v>39</v>
      </c>
      <c r="B81" s="68">
        <v>39</v>
      </c>
      <c r="C81" s="68" t="s">
        <v>25</v>
      </c>
      <c r="D81" s="70" t="s">
        <v>190</v>
      </c>
      <c r="E81" s="72" t="s">
        <v>191</v>
      </c>
      <c r="F81" s="73" t="s">
        <v>26</v>
      </c>
      <c r="G81" s="1" t="s">
        <v>14</v>
      </c>
      <c r="H81" s="49">
        <v>44421</v>
      </c>
      <c r="I81" s="51" t="s">
        <v>39</v>
      </c>
      <c r="J81" s="2">
        <v>44421</v>
      </c>
      <c r="K81" s="50" t="s">
        <v>98</v>
      </c>
      <c r="L81" s="74">
        <f t="shared" ref="L81:L129" si="141">IF(O81=$P$3,0,IF(H81=H82,P81-I81-(1-I82),P81-I81-(1-I82)+1))</f>
        <v>0.125</v>
      </c>
      <c r="M81" s="76">
        <f t="shared" ref="M81" si="142">IF(O81=$P$3,0,IF(J81=J82,Q81-K81-(1-K82),Q81-K81-(1-K82)+1))</f>
        <v>0.10416666666666663</v>
      </c>
      <c r="N81" s="76">
        <f t="shared" si="126"/>
        <v>2.083333333333337E-2</v>
      </c>
      <c r="O81" s="87"/>
      <c r="P81" s="80">
        <f t="shared" ref="P81" si="143">IF(H82-H81=0,1,H82-H81)</f>
        <v>1</v>
      </c>
      <c r="Q81" s="65">
        <f t="shared" ref="Q81" si="144">IF(J82-J81=0,1,J82-J81)</f>
        <v>1</v>
      </c>
    </row>
    <row r="82" spans="1:17" ht="33" customHeight="1">
      <c r="A82" s="67"/>
      <c r="B82" s="69"/>
      <c r="C82" s="69"/>
      <c r="D82" s="71"/>
      <c r="E82" s="72"/>
      <c r="F82" s="73"/>
      <c r="G82" s="1" t="s">
        <v>15</v>
      </c>
      <c r="H82" s="49">
        <v>44421</v>
      </c>
      <c r="I82" s="51" t="s">
        <v>27</v>
      </c>
      <c r="J82" s="2">
        <v>44421</v>
      </c>
      <c r="K82" s="50" t="s">
        <v>56</v>
      </c>
      <c r="L82" s="75"/>
      <c r="M82" s="77"/>
      <c r="N82" s="77"/>
      <c r="O82" s="88"/>
      <c r="P82" s="80"/>
      <c r="Q82" s="65"/>
    </row>
    <row r="83" spans="1:17" ht="30" customHeight="1">
      <c r="A83" s="66">
        <v>40</v>
      </c>
      <c r="B83" s="68">
        <v>40</v>
      </c>
      <c r="C83" s="68" t="s">
        <v>25</v>
      </c>
      <c r="D83" s="70" t="s">
        <v>265</v>
      </c>
      <c r="E83" s="72" t="s">
        <v>192</v>
      </c>
      <c r="F83" s="73" t="s">
        <v>26</v>
      </c>
      <c r="G83" s="1" t="s">
        <v>14</v>
      </c>
      <c r="H83" s="49">
        <v>44421</v>
      </c>
      <c r="I83" s="51" t="s">
        <v>39</v>
      </c>
      <c r="J83" s="2">
        <v>44421</v>
      </c>
      <c r="K83" s="50" t="s">
        <v>193</v>
      </c>
      <c r="L83" s="74">
        <f t="shared" ref="L83" si="145">IF(O83=$P$3,0,IF(H83=H84,P83-I83-(1-I84),P83-I83-(1-I84)+1))</f>
        <v>0.25</v>
      </c>
      <c r="M83" s="76">
        <f t="shared" ref="M83" si="146">IF(O83=$P$3,0,IF(J83=J84,Q83-K83-(1-K84),Q83-K83-(1-K84)+1))</f>
        <v>7.986111111111116E-2</v>
      </c>
      <c r="N83" s="76">
        <f t="shared" ref="N83" si="147">IF(L83&gt;M83,L83-M83,M83-L83)</f>
        <v>0.17013888888888884</v>
      </c>
      <c r="O83" s="87"/>
      <c r="P83" s="80">
        <f t="shared" ref="P83" si="148">IF(H84-H83=0,1,H84-H83)</f>
        <v>1</v>
      </c>
      <c r="Q83" s="65">
        <f t="shared" ref="Q83" si="149">IF(J84-J83=0,1,J84-J83)</f>
        <v>1</v>
      </c>
    </row>
    <row r="84" spans="1:17" ht="30" customHeight="1">
      <c r="A84" s="67"/>
      <c r="B84" s="69"/>
      <c r="C84" s="69"/>
      <c r="D84" s="71"/>
      <c r="E84" s="72"/>
      <c r="F84" s="73"/>
      <c r="G84" s="1" t="s">
        <v>15</v>
      </c>
      <c r="H84" s="49">
        <v>44421</v>
      </c>
      <c r="I84" s="51" t="s">
        <v>76</v>
      </c>
      <c r="J84" s="2">
        <v>44421</v>
      </c>
      <c r="K84" s="50" t="s">
        <v>76</v>
      </c>
      <c r="L84" s="75"/>
      <c r="M84" s="77"/>
      <c r="N84" s="77"/>
      <c r="O84" s="88"/>
      <c r="P84" s="80"/>
      <c r="Q84" s="65"/>
    </row>
    <row r="85" spans="1:17" ht="30" customHeight="1">
      <c r="A85" s="66">
        <v>41</v>
      </c>
      <c r="B85" s="68">
        <v>41</v>
      </c>
      <c r="C85" s="68" t="s">
        <v>25</v>
      </c>
      <c r="D85" s="70" t="s">
        <v>198</v>
      </c>
      <c r="E85" s="72" t="s">
        <v>199</v>
      </c>
      <c r="F85" s="73" t="s">
        <v>31</v>
      </c>
      <c r="G85" s="1" t="s">
        <v>14</v>
      </c>
      <c r="H85" s="49">
        <v>44423</v>
      </c>
      <c r="I85" s="51" t="s">
        <v>33</v>
      </c>
      <c r="J85" s="2">
        <v>44423</v>
      </c>
      <c r="K85" s="50" t="s">
        <v>201</v>
      </c>
      <c r="L85" s="74">
        <f t="shared" si="129"/>
        <v>1.0416666666666665</v>
      </c>
      <c r="M85" s="76">
        <f t="shared" ref="M85" si="150">IF(O85=$P$3,0,IF(J85=J86,Q85-K85-(1-K86),Q85-K85-(1-K86)+1))</f>
        <v>1.0284722222222222</v>
      </c>
      <c r="N85" s="76">
        <f t="shared" si="117"/>
        <v>1.3194444444444287E-2</v>
      </c>
      <c r="O85" s="85"/>
      <c r="P85" s="80">
        <f t="shared" ref="P85" si="151">IF(H86-H85=0,1,H86-H85)</f>
        <v>1</v>
      </c>
      <c r="Q85" s="65">
        <f t="shared" ref="Q85" si="152">IF(J86-J85=0,1,J86-J85)</f>
        <v>1</v>
      </c>
    </row>
    <row r="86" spans="1:17" ht="30" customHeight="1">
      <c r="A86" s="67"/>
      <c r="B86" s="69"/>
      <c r="C86" s="69"/>
      <c r="D86" s="71"/>
      <c r="E86" s="72"/>
      <c r="F86" s="73"/>
      <c r="G86" s="1" t="s">
        <v>15</v>
      </c>
      <c r="H86" s="49">
        <v>44424</v>
      </c>
      <c r="I86" s="51" t="s">
        <v>200</v>
      </c>
      <c r="J86" s="2">
        <v>44424</v>
      </c>
      <c r="K86" s="50" t="s">
        <v>72</v>
      </c>
      <c r="L86" s="75"/>
      <c r="M86" s="77"/>
      <c r="N86" s="77"/>
      <c r="O86" s="86"/>
      <c r="P86" s="80"/>
      <c r="Q86" s="65"/>
    </row>
    <row r="87" spans="1:17" ht="30" customHeight="1">
      <c r="A87" s="66">
        <v>42</v>
      </c>
      <c r="B87" s="68">
        <v>42</v>
      </c>
      <c r="C87" s="68" t="s">
        <v>25</v>
      </c>
      <c r="D87" s="70" t="s">
        <v>202</v>
      </c>
      <c r="E87" s="72" t="s">
        <v>203</v>
      </c>
      <c r="F87" s="73" t="s">
        <v>31</v>
      </c>
      <c r="G87" s="1" t="s">
        <v>14</v>
      </c>
      <c r="H87" s="49">
        <v>44425</v>
      </c>
      <c r="I87" s="51" t="s">
        <v>28</v>
      </c>
      <c r="J87" s="2">
        <v>44425</v>
      </c>
      <c r="K87" s="50" t="s">
        <v>204</v>
      </c>
      <c r="L87" s="74">
        <f t="shared" ref="L87:L117" si="153">IF(O87=$P$3,0,IF(H87=H88,P87-I87-(1-I88),P87-I87-(1-I88)+1))</f>
        <v>0.70833333333333337</v>
      </c>
      <c r="M87" s="76">
        <f t="shared" ref="M87" si="154">IF(O87=$P$3,0,IF(J87=J88,Q87-K87-(1-K88),Q87-K87-(1-K88)+1))</f>
        <v>0.58958333333333346</v>
      </c>
      <c r="N87" s="76">
        <f t="shared" si="122"/>
        <v>0.11874999999999991</v>
      </c>
      <c r="O87" s="87"/>
      <c r="P87" s="80">
        <f t="shared" ref="P87" si="155">IF(H88-H87=0,1,H88-H87)</f>
        <v>1</v>
      </c>
      <c r="Q87" s="65">
        <f t="shared" ref="Q87" si="156">IF(J88-J87=0,1,J88-J87)</f>
        <v>1</v>
      </c>
    </row>
    <row r="88" spans="1:17" ht="30" customHeight="1">
      <c r="A88" s="67"/>
      <c r="B88" s="69"/>
      <c r="C88" s="69"/>
      <c r="D88" s="71"/>
      <c r="E88" s="72"/>
      <c r="F88" s="73"/>
      <c r="G88" s="1" t="s">
        <v>15</v>
      </c>
      <c r="H88" s="49">
        <v>44426</v>
      </c>
      <c r="I88" s="51" t="s">
        <v>49</v>
      </c>
      <c r="J88" s="2">
        <v>44426</v>
      </c>
      <c r="K88" s="50" t="s">
        <v>66</v>
      </c>
      <c r="L88" s="75"/>
      <c r="M88" s="77"/>
      <c r="N88" s="77"/>
      <c r="O88" s="88"/>
      <c r="P88" s="80"/>
      <c r="Q88" s="65"/>
    </row>
    <row r="89" spans="1:17" ht="30" customHeight="1">
      <c r="A89" s="66">
        <v>43</v>
      </c>
      <c r="B89" s="68">
        <v>43</v>
      </c>
      <c r="C89" s="68" t="s">
        <v>42</v>
      </c>
      <c r="D89" s="70" t="s">
        <v>194</v>
      </c>
      <c r="E89" s="72" t="s">
        <v>195</v>
      </c>
      <c r="F89" s="73" t="s">
        <v>26</v>
      </c>
      <c r="G89" s="1" t="s">
        <v>14</v>
      </c>
      <c r="H89" s="49">
        <v>44421</v>
      </c>
      <c r="I89" s="51" t="s">
        <v>39</v>
      </c>
      <c r="J89" s="2">
        <v>44421</v>
      </c>
      <c r="K89" s="50" t="s">
        <v>196</v>
      </c>
      <c r="L89" s="74">
        <f t="shared" ref="L89:L91" si="157">IF(O89=$P$3,0,IF(H89=H90,P89-I89-(1-I90),P89-I89-(1-I90)+1))</f>
        <v>4.166666666666663E-2</v>
      </c>
      <c r="M89" s="76">
        <f t="shared" ref="M89" si="158">IF(O89=$P$3,0,IF(J89=J90,Q89-K89-(1-K90),Q89-K89-(1-K90)+1))</f>
        <v>9.0277777777777457E-3</v>
      </c>
      <c r="N89" s="76">
        <f t="shared" si="126"/>
        <v>3.2638888888888884E-2</v>
      </c>
      <c r="O89" s="87"/>
      <c r="P89" s="80">
        <f t="shared" ref="P89" si="159">IF(H90-H89=0,1,H90-H89)</f>
        <v>1</v>
      </c>
      <c r="Q89" s="65">
        <f t="shared" ref="Q89" si="160">IF(J90-J89=0,1,J90-J89)</f>
        <v>1</v>
      </c>
    </row>
    <row r="90" spans="1:17" ht="30" customHeight="1">
      <c r="A90" s="67"/>
      <c r="B90" s="69"/>
      <c r="C90" s="69"/>
      <c r="D90" s="71"/>
      <c r="E90" s="72"/>
      <c r="F90" s="73"/>
      <c r="G90" s="1" t="s">
        <v>15</v>
      </c>
      <c r="H90" s="49">
        <v>44421</v>
      </c>
      <c r="I90" s="51" t="s">
        <v>54</v>
      </c>
      <c r="J90" s="2">
        <v>44421</v>
      </c>
      <c r="K90" s="50" t="s">
        <v>30</v>
      </c>
      <c r="L90" s="75"/>
      <c r="M90" s="77"/>
      <c r="N90" s="77"/>
      <c r="O90" s="88"/>
      <c r="P90" s="80"/>
      <c r="Q90" s="65"/>
    </row>
    <row r="91" spans="1:17" ht="30" customHeight="1">
      <c r="A91" s="66">
        <v>44</v>
      </c>
      <c r="B91" s="68">
        <v>44</v>
      </c>
      <c r="C91" s="68" t="s">
        <v>42</v>
      </c>
      <c r="D91" s="70" t="s">
        <v>255</v>
      </c>
      <c r="E91" s="72" t="s">
        <v>248</v>
      </c>
      <c r="F91" s="73" t="s">
        <v>26</v>
      </c>
      <c r="G91" s="1" t="s">
        <v>14</v>
      </c>
      <c r="H91" s="49">
        <v>44421</v>
      </c>
      <c r="I91" s="51" t="s">
        <v>249</v>
      </c>
      <c r="J91" s="2">
        <v>44421</v>
      </c>
      <c r="K91" s="50" t="s">
        <v>249</v>
      </c>
      <c r="L91" s="74">
        <f t="shared" si="157"/>
        <v>12</v>
      </c>
      <c r="M91" s="76">
        <f t="shared" ref="M91" si="161">IF(O91=$P$3,0,IF(J91=J92,Q91-K91-(1-K92),Q91-K91-(1-K92)+1))</f>
        <v>12</v>
      </c>
      <c r="N91" s="76">
        <f t="shared" si="126"/>
        <v>0</v>
      </c>
      <c r="O91" s="81"/>
      <c r="P91" s="80">
        <f t="shared" ref="P91" si="162">IF(H92-H91=0,1,H92-H91)</f>
        <v>12</v>
      </c>
      <c r="Q91" s="65">
        <f t="shared" ref="Q91" si="163">IF(J92-J91=0,1,J92-J91)</f>
        <v>12</v>
      </c>
    </row>
    <row r="92" spans="1:17" ht="30" customHeight="1">
      <c r="A92" s="67"/>
      <c r="B92" s="69"/>
      <c r="C92" s="69"/>
      <c r="D92" s="71"/>
      <c r="E92" s="72"/>
      <c r="F92" s="73"/>
      <c r="G92" s="1" t="s">
        <v>15</v>
      </c>
      <c r="H92" s="49">
        <v>44433</v>
      </c>
      <c r="I92" s="51" t="s">
        <v>249</v>
      </c>
      <c r="J92" s="2">
        <v>44433</v>
      </c>
      <c r="K92" s="50" t="s">
        <v>249</v>
      </c>
      <c r="L92" s="75"/>
      <c r="M92" s="77"/>
      <c r="N92" s="77"/>
      <c r="O92" s="82"/>
      <c r="P92" s="80"/>
      <c r="Q92" s="65"/>
    </row>
    <row r="93" spans="1:17" ht="30" customHeight="1">
      <c r="A93" s="66">
        <v>45</v>
      </c>
      <c r="B93" s="68">
        <v>45</v>
      </c>
      <c r="C93" s="68" t="s">
        <v>42</v>
      </c>
      <c r="D93" s="70" t="s">
        <v>250</v>
      </c>
      <c r="E93" s="72" t="s">
        <v>251</v>
      </c>
      <c r="F93" s="73" t="s">
        <v>26</v>
      </c>
      <c r="G93" s="1" t="s">
        <v>14</v>
      </c>
      <c r="H93" s="49">
        <v>44421</v>
      </c>
      <c r="I93" s="51" t="s">
        <v>249</v>
      </c>
      <c r="J93" s="2"/>
      <c r="K93" s="50"/>
      <c r="L93" s="74">
        <v>0</v>
      </c>
      <c r="M93" s="76">
        <f t="shared" ref="M93" si="164">IF(O93=$P$3,0,IF(J93=J94,Q93-K93-(1-K94),Q93-K93-(1-K94)+1))</f>
        <v>0</v>
      </c>
      <c r="N93" s="76">
        <f t="shared" si="117"/>
        <v>0</v>
      </c>
      <c r="O93" s="81" t="s">
        <v>243</v>
      </c>
      <c r="P93" s="80">
        <f t="shared" ref="P93" si="165">IF(H94-H93=0,1,H94-H93)</f>
        <v>19</v>
      </c>
      <c r="Q93" s="65">
        <f t="shared" ref="Q93" si="166">IF(J94-J93=0,1,J94-J93)</f>
        <v>1</v>
      </c>
    </row>
    <row r="94" spans="1:17" ht="30" customHeight="1">
      <c r="A94" s="67"/>
      <c r="B94" s="69"/>
      <c r="C94" s="69"/>
      <c r="D94" s="71"/>
      <c r="E94" s="72"/>
      <c r="F94" s="73"/>
      <c r="G94" s="1" t="s">
        <v>15</v>
      </c>
      <c r="H94" s="49">
        <v>44440</v>
      </c>
      <c r="I94" s="51" t="s">
        <v>33</v>
      </c>
      <c r="J94" s="2"/>
      <c r="K94" s="50"/>
      <c r="L94" s="75"/>
      <c r="M94" s="77"/>
      <c r="N94" s="77"/>
      <c r="O94" s="82"/>
      <c r="P94" s="80"/>
      <c r="Q94" s="65"/>
    </row>
    <row r="95" spans="1:17" ht="30" customHeight="1">
      <c r="A95" s="66">
        <v>46</v>
      </c>
      <c r="B95" s="68">
        <v>46</v>
      </c>
      <c r="C95" s="68" t="s">
        <v>25</v>
      </c>
      <c r="D95" s="70" t="s">
        <v>205</v>
      </c>
      <c r="E95" s="72" t="s">
        <v>206</v>
      </c>
      <c r="F95" s="73" t="s">
        <v>26</v>
      </c>
      <c r="G95" s="1" t="s">
        <v>14</v>
      </c>
      <c r="H95" s="49">
        <v>44424</v>
      </c>
      <c r="I95" s="51" t="s">
        <v>28</v>
      </c>
      <c r="J95" s="2">
        <v>44424</v>
      </c>
      <c r="K95" s="50" t="s">
        <v>85</v>
      </c>
      <c r="L95" s="74">
        <f t="shared" si="129"/>
        <v>0.37500000000000011</v>
      </c>
      <c r="M95" s="76">
        <f t="shared" ref="M95" si="167">IF(O95=$P$3,0,IF(J95=J96,Q95-K95-(1-K96),Q95-K95-(1-K96)+1))</f>
        <v>0.33958333333333346</v>
      </c>
      <c r="N95" s="76">
        <f t="shared" si="122"/>
        <v>3.5416666666666652E-2</v>
      </c>
      <c r="O95" s="87"/>
      <c r="P95" s="80">
        <f t="shared" ref="P95" si="168">IF(H96-H95=0,1,H96-H95)</f>
        <v>1</v>
      </c>
      <c r="Q95" s="65">
        <f t="shared" ref="Q95" si="169">IF(J96-J95=0,1,J96-J95)</f>
        <v>1</v>
      </c>
    </row>
    <row r="96" spans="1:17" ht="35.25" customHeight="1">
      <c r="A96" s="67"/>
      <c r="B96" s="69"/>
      <c r="C96" s="69"/>
      <c r="D96" s="71"/>
      <c r="E96" s="72"/>
      <c r="F96" s="73"/>
      <c r="G96" s="1" t="s">
        <v>15</v>
      </c>
      <c r="H96" s="49">
        <v>44424</v>
      </c>
      <c r="I96" s="51" t="s">
        <v>27</v>
      </c>
      <c r="J96" s="2">
        <v>44424</v>
      </c>
      <c r="K96" s="50" t="s">
        <v>78</v>
      </c>
      <c r="L96" s="75"/>
      <c r="M96" s="77"/>
      <c r="N96" s="77"/>
      <c r="O96" s="88"/>
      <c r="P96" s="80"/>
      <c r="Q96" s="65"/>
    </row>
    <row r="97" spans="1:17" ht="30" customHeight="1">
      <c r="A97" s="66">
        <v>47</v>
      </c>
      <c r="B97" s="68">
        <v>47</v>
      </c>
      <c r="C97" s="68" t="s">
        <v>25</v>
      </c>
      <c r="D97" s="70" t="s">
        <v>84</v>
      </c>
      <c r="E97" s="72" t="s">
        <v>197</v>
      </c>
      <c r="F97" s="73" t="s">
        <v>26</v>
      </c>
      <c r="G97" s="1" t="s">
        <v>14</v>
      </c>
      <c r="H97" s="49">
        <v>44421</v>
      </c>
      <c r="I97" s="51" t="s">
        <v>90</v>
      </c>
      <c r="J97" s="2">
        <v>44421</v>
      </c>
      <c r="K97" s="50" t="s">
        <v>38</v>
      </c>
      <c r="L97" s="74">
        <f t="shared" si="153"/>
        <v>6.25E-2</v>
      </c>
      <c r="M97" s="76">
        <f t="shared" ref="M97" si="170">IF(O97=$P$3,0,IF(J97=J98,Q97-K97-(1-K98),Q97-K97-(1-K98)+1))</f>
        <v>6.9444444444444198E-3</v>
      </c>
      <c r="N97" s="76">
        <f t="shared" si="126"/>
        <v>5.555555555555558E-2</v>
      </c>
      <c r="O97" s="87"/>
      <c r="P97" s="80">
        <f t="shared" ref="P97" si="171">IF(H98-H97=0,1,H98-H97)</f>
        <v>1</v>
      </c>
      <c r="Q97" s="65">
        <f t="shared" ref="Q97" si="172">IF(J98-J97=0,1,J98-J97)</f>
        <v>1</v>
      </c>
    </row>
    <row r="98" spans="1:17" ht="30" customHeight="1">
      <c r="A98" s="67"/>
      <c r="B98" s="69"/>
      <c r="C98" s="69"/>
      <c r="D98" s="71"/>
      <c r="E98" s="72"/>
      <c r="F98" s="73"/>
      <c r="G98" s="1" t="s">
        <v>15</v>
      </c>
      <c r="H98" s="49">
        <v>44421</v>
      </c>
      <c r="I98" s="51" t="s">
        <v>53</v>
      </c>
      <c r="J98" s="2">
        <v>44421</v>
      </c>
      <c r="K98" s="50" t="s">
        <v>59</v>
      </c>
      <c r="L98" s="75"/>
      <c r="M98" s="77"/>
      <c r="N98" s="77"/>
      <c r="O98" s="88"/>
      <c r="P98" s="80"/>
      <c r="Q98" s="65"/>
    </row>
    <row r="99" spans="1:17" ht="31.5" customHeight="1">
      <c r="A99" s="66">
        <v>48</v>
      </c>
      <c r="B99" s="68">
        <v>48</v>
      </c>
      <c r="C99" s="68" t="s">
        <v>25</v>
      </c>
      <c r="D99" s="93" t="s">
        <v>207</v>
      </c>
      <c r="E99" s="93" t="s">
        <v>208</v>
      </c>
      <c r="F99" s="83" t="s">
        <v>26</v>
      </c>
      <c r="G99" s="1" t="s">
        <v>14</v>
      </c>
      <c r="H99" s="49">
        <v>44425</v>
      </c>
      <c r="I99" s="34">
        <v>0.35416666666666669</v>
      </c>
      <c r="J99" s="2">
        <v>44425</v>
      </c>
      <c r="K99" s="31">
        <v>0.35625000000000001</v>
      </c>
      <c r="L99" s="74">
        <f t="shared" ref="L99" si="173">IF(O99=$P$3,0,IF(H99=H100,P99-I99-(1-I100),P99-I99-(1-I100)+1))</f>
        <v>0.14583333333333326</v>
      </c>
      <c r="M99" s="76">
        <f t="shared" ref="M99" si="174">IF(O99=$P$3,0,IF(J99=J100,Q99-K99-(1-K100),Q99-K99-(1-K100)+1))</f>
        <v>0.11250000000000004</v>
      </c>
      <c r="N99" s="76">
        <f t="shared" ref="N99" si="175">IF(L99&gt;M99,L99-M99,M99-L99)</f>
        <v>3.3333333333333215E-2</v>
      </c>
      <c r="O99" s="87"/>
      <c r="P99" s="80">
        <f t="shared" ref="P99" si="176">IF(H100-H99=0,1,H100-H99)</f>
        <v>1</v>
      </c>
      <c r="Q99" s="65">
        <f t="shared" ref="Q99" si="177">IF(J100-J99=0,1,J100-J99)</f>
        <v>1</v>
      </c>
    </row>
    <row r="100" spans="1:17" ht="31.5" customHeight="1">
      <c r="A100" s="67"/>
      <c r="B100" s="69"/>
      <c r="C100" s="69"/>
      <c r="D100" s="94"/>
      <c r="E100" s="94"/>
      <c r="F100" s="84"/>
      <c r="G100" s="1" t="s">
        <v>15</v>
      </c>
      <c r="H100" s="49">
        <v>44425</v>
      </c>
      <c r="I100" s="34">
        <v>0.5</v>
      </c>
      <c r="J100" s="2">
        <v>44425</v>
      </c>
      <c r="K100" s="31">
        <v>0.46875</v>
      </c>
      <c r="L100" s="75"/>
      <c r="M100" s="77"/>
      <c r="N100" s="77"/>
      <c r="O100" s="88"/>
      <c r="P100" s="80"/>
      <c r="Q100" s="65"/>
    </row>
    <row r="101" spans="1:17" ht="31.5" customHeight="1">
      <c r="A101" s="66">
        <v>49</v>
      </c>
      <c r="B101" s="68">
        <v>49</v>
      </c>
      <c r="C101" s="68" t="s">
        <v>25</v>
      </c>
      <c r="D101" s="93" t="s">
        <v>209</v>
      </c>
      <c r="E101" s="93" t="s">
        <v>210</v>
      </c>
      <c r="F101" s="83" t="s">
        <v>26</v>
      </c>
      <c r="G101" s="1" t="s">
        <v>14</v>
      </c>
      <c r="H101" s="49">
        <v>44425</v>
      </c>
      <c r="I101" s="34">
        <v>0.58333333333333337</v>
      </c>
      <c r="J101" s="27">
        <v>44425</v>
      </c>
      <c r="K101" s="31">
        <v>0.59444444444444444</v>
      </c>
      <c r="L101" s="74">
        <f t="shared" si="141"/>
        <v>0.125</v>
      </c>
      <c r="M101" s="76">
        <f t="shared" ref="M101" si="178">IF(O101=$P$3,0,IF(J101=J102,Q101-K101-(1-K102),Q101-K101-(1-K102)+1))</f>
        <v>0.10000000000000009</v>
      </c>
      <c r="N101" s="76">
        <f t="shared" si="117"/>
        <v>2.4999999999999911E-2</v>
      </c>
      <c r="O101" s="85"/>
      <c r="P101" s="80">
        <f t="shared" ref="P101" si="179">IF(H102-H101=0,1,H102-H101)</f>
        <v>1</v>
      </c>
      <c r="Q101" s="65">
        <f t="shared" ref="Q101" si="180">IF(J102-J101=0,1,J102-J101)</f>
        <v>1</v>
      </c>
    </row>
    <row r="102" spans="1:17" ht="33" customHeight="1">
      <c r="A102" s="67"/>
      <c r="B102" s="69"/>
      <c r="C102" s="69"/>
      <c r="D102" s="94"/>
      <c r="E102" s="94"/>
      <c r="F102" s="84"/>
      <c r="G102" s="1" t="s">
        <v>15</v>
      </c>
      <c r="H102" s="49">
        <v>44425</v>
      </c>
      <c r="I102" s="34">
        <v>0.70833333333333337</v>
      </c>
      <c r="J102" s="27">
        <v>44425</v>
      </c>
      <c r="K102" s="31">
        <v>0.69444444444444453</v>
      </c>
      <c r="L102" s="75"/>
      <c r="M102" s="77"/>
      <c r="N102" s="77"/>
      <c r="O102" s="86"/>
      <c r="P102" s="80"/>
      <c r="Q102" s="65"/>
    </row>
    <row r="103" spans="1:17" ht="30" customHeight="1">
      <c r="A103" s="66">
        <v>50</v>
      </c>
      <c r="B103" s="68">
        <v>50</v>
      </c>
      <c r="C103" s="68" t="s">
        <v>25</v>
      </c>
      <c r="D103" s="93" t="s">
        <v>254</v>
      </c>
      <c r="E103" s="93" t="s">
        <v>211</v>
      </c>
      <c r="F103" s="83" t="s">
        <v>26</v>
      </c>
      <c r="G103" s="1" t="s">
        <v>14</v>
      </c>
      <c r="H103" s="49">
        <v>44425</v>
      </c>
      <c r="I103" s="34">
        <v>0.58333333333333337</v>
      </c>
      <c r="J103" s="27"/>
      <c r="K103" s="31"/>
      <c r="L103" s="74">
        <v>0</v>
      </c>
      <c r="M103" s="76">
        <f t="shared" ref="M103" si="181">IF(O103=$P$3,0,IF(J103=J104,Q103-K103-(1-K104),Q103-K103-(1-K104)+1))</f>
        <v>0</v>
      </c>
      <c r="N103" s="76">
        <f t="shared" si="122"/>
        <v>0</v>
      </c>
      <c r="O103" s="78" t="s">
        <v>16</v>
      </c>
      <c r="P103" s="80">
        <f t="shared" ref="P103" si="182">IF(H104-H103=0,1,H104-H103)</f>
        <v>1</v>
      </c>
      <c r="Q103" s="65">
        <f t="shared" ref="Q103" si="183">IF(J104-J103=0,1,J104-J103)</f>
        <v>1</v>
      </c>
    </row>
    <row r="104" spans="1:17" ht="30" customHeight="1">
      <c r="A104" s="67"/>
      <c r="B104" s="69"/>
      <c r="C104" s="69"/>
      <c r="D104" s="94"/>
      <c r="E104" s="94"/>
      <c r="F104" s="84"/>
      <c r="G104" s="1" t="s">
        <v>15</v>
      </c>
      <c r="H104" s="49">
        <v>44425</v>
      </c>
      <c r="I104" s="34">
        <v>0.70833333333333337</v>
      </c>
      <c r="J104" s="27"/>
      <c r="K104" s="31"/>
      <c r="L104" s="75"/>
      <c r="M104" s="77"/>
      <c r="N104" s="77"/>
      <c r="O104" s="79"/>
      <c r="P104" s="80"/>
      <c r="Q104" s="65"/>
    </row>
    <row r="105" spans="1:17" ht="30" customHeight="1">
      <c r="A105" s="66">
        <v>51</v>
      </c>
      <c r="B105" s="68">
        <v>51</v>
      </c>
      <c r="C105" s="68" t="s">
        <v>42</v>
      </c>
      <c r="D105" s="93" t="s">
        <v>252</v>
      </c>
      <c r="E105" s="93" t="s">
        <v>253</v>
      </c>
      <c r="F105" s="83" t="s">
        <v>26</v>
      </c>
      <c r="G105" s="1" t="s">
        <v>14</v>
      </c>
      <c r="H105" s="49">
        <v>44422</v>
      </c>
      <c r="I105" s="34">
        <v>0.47083333333333338</v>
      </c>
      <c r="J105" s="27"/>
      <c r="K105" s="31"/>
      <c r="L105" s="74">
        <v>0</v>
      </c>
      <c r="M105" s="76">
        <f t="shared" ref="M105" si="184">IF(O105=$P$3,0,IF(J105=J106,Q105-K105-(1-K106),Q105-K105-(1-K106)+1))</f>
        <v>0</v>
      </c>
      <c r="N105" s="76">
        <f t="shared" si="126"/>
        <v>0</v>
      </c>
      <c r="O105" s="81" t="s">
        <v>243</v>
      </c>
      <c r="P105" s="80">
        <f t="shared" ref="P105" si="185">IF(H106-H105=0,1,H106-H105)</f>
        <v>18</v>
      </c>
      <c r="Q105" s="65">
        <f t="shared" ref="Q105" si="186">IF(J106-J105=0,1,J106-J105)</f>
        <v>1</v>
      </c>
    </row>
    <row r="106" spans="1:17" ht="30" customHeight="1">
      <c r="A106" s="67"/>
      <c r="B106" s="69"/>
      <c r="C106" s="69"/>
      <c r="D106" s="94"/>
      <c r="E106" s="94"/>
      <c r="F106" s="84"/>
      <c r="G106" s="1" t="s">
        <v>15</v>
      </c>
      <c r="H106" s="49">
        <v>44440</v>
      </c>
      <c r="I106" s="34">
        <v>0.75</v>
      </c>
      <c r="J106" s="27"/>
      <c r="K106" s="31"/>
      <c r="L106" s="75"/>
      <c r="M106" s="77"/>
      <c r="N106" s="77"/>
      <c r="O106" s="82"/>
      <c r="P106" s="80"/>
      <c r="Q106" s="65"/>
    </row>
    <row r="107" spans="1:17" ht="39" customHeight="1">
      <c r="A107" s="66">
        <v>52</v>
      </c>
      <c r="B107" s="68">
        <v>52</v>
      </c>
      <c r="C107" s="68" t="s">
        <v>25</v>
      </c>
      <c r="D107" s="93" t="s">
        <v>212</v>
      </c>
      <c r="E107" s="93" t="s">
        <v>213</v>
      </c>
      <c r="F107" s="83" t="s">
        <v>26</v>
      </c>
      <c r="G107" s="1" t="s">
        <v>14</v>
      </c>
      <c r="H107" s="49">
        <v>44424</v>
      </c>
      <c r="I107" s="34">
        <v>0.75</v>
      </c>
      <c r="J107" s="27">
        <v>44424</v>
      </c>
      <c r="K107" s="31">
        <v>0.82638888888888884</v>
      </c>
      <c r="L107" s="74">
        <f t="shared" si="129"/>
        <v>0.125</v>
      </c>
      <c r="M107" s="76">
        <f t="shared" ref="M107" si="187">IF(O107=$P$3,0,IF(J107=J108,Q107-K107-(1-K108),Q107-K107-(1-K108)+1))</f>
        <v>2.777777777777779E-2</v>
      </c>
      <c r="N107" s="76">
        <f t="shared" ref="N107" si="188">IF(L107&gt;M107,L107-M107,M107-L107)</f>
        <v>9.722222222222221E-2</v>
      </c>
      <c r="O107" s="87"/>
      <c r="P107" s="80">
        <f t="shared" ref="P107" si="189">IF(H108-H107=0,1,H108-H107)</f>
        <v>1</v>
      </c>
      <c r="Q107" s="65">
        <f t="shared" ref="Q107" si="190">IF(J108-J107=0,1,J108-J107)</f>
        <v>1</v>
      </c>
    </row>
    <row r="108" spans="1:17" ht="30" customHeight="1">
      <c r="A108" s="67"/>
      <c r="B108" s="69"/>
      <c r="C108" s="69"/>
      <c r="D108" s="94"/>
      <c r="E108" s="94"/>
      <c r="F108" s="84"/>
      <c r="G108" s="1" t="s">
        <v>15</v>
      </c>
      <c r="H108" s="49">
        <v>44424</v>
      </c>
      <c r="I108" s="34">
        <v>0.875</v>
      </c>
      <c r="J108" s="27">
        <v>44424</v>
      </c>
      <c r="K108" s="31">
        <v>0.85416666666666663</v>
      </c>
      <c r="L108" s="75"/>
      <c r="M108" s="77"/>
      <c r="N108" s="77"/>
      <c r="O108" s="88"/>
      <c r="P108" s="80"/>
      <c r="Q108" s="65"/>
    </row>
    <row r="109" spans="1:17" ht="30" customHeight="1">
      <c r="A109" s="66">
        <v>53</v>
      </c>
      <c r="B109" s="68">
        <v>53</v>
      </c>
      <c r="C109" s="68" t="s">
        <v>25</v>
      </c>
      <c r="D109" s="93" t="s">
        <v>94</v>
      </c>
      <c r="E109" s="93" t="s">
        <v>214</v>
      </c>
      <c r="F109" s="83" t="s">
        <v>31</v>
      </c>
      <c r="G109" s="1" t="s">
        <v>14</v>
      </c>
      <c r="H109" s="49">
        <v>44425</v>
      </c>
      <c r="I109" s="34">
        <v>0.33333333333333331</v>
      </c>
      <c r="J109" s="27">
        <v>44425</v>
      </c>
      <c r="K109" s="31">
        <v>0.40972222222222227</v>
      </c>
      <c r="L109" s="74">
        <f t="shared" ref="L109" si="191">IF(O109=$P$3,0,IF(H109=H110,P109-I109-(1-I110),P109-I109-(1-I110)+1))</f>
        <v>0.37500000000000011</v>
      </c>
      <c r="M109" s="76">
        <f t="shared" ref="M109" si="192">IF(O109=$P$3,0,IF(J109=J110,Q109-K109-(1-K110),Q109-K109-(1-K110)+1))</f>
        <v>5.5555555555555358E-2</v>
      </c>
      <c r="N109" s="76">
        <f t="shared" si="117"/>
        <v>0.31944444444444475</v>
      </c>
      <c r="O109" s="89"/>
      <c r="P109" s="80">
        <f t="shared" ref="P109:P111" si="193">IF(H110-H109=0,1,H110-H109)</f>
        <v>1</v>
      </c>
      <c r="Q109" s="65">
        <f t="shared" ref="Q109" si="194">IF(J110-J109=0,1,J110-J109)</f>
        <v>1</v>
      </c>
    </row>
    <row r="110" spans="1:17" ht="30" customHeight="1">
      <c r="A110" s="67"/>
      <c r="B110" s="69"/>
      <c r="C110" s="69"/>
      <c r="D110" s="94"/>
      <c r="E110" s="94"/>
      <c r="F110" s="84"/>
      <c r="G110" s="1" t="s">
        <v>15</v>
      </c>
      <c r="H110" s="49">
        <v>44425</v>
      </c>
      <c r="I110" s="34">
        <v>0.70833333333333337</v>
      </c>
      <c r="J110" s="27">
        <v>44425</v>
      </c>
      <c r="K110" s="31">
        <v>0.46527777777777773</v>
      </c>
      <c r="L110" s="75"/>
      <c r="M110" s="77"/>
      <c r="N110" s="77"/>
      <c r="O110" s="90"/>
      <c r="P110" s="80"/>
      <c r="Q110" s="65"/>
    </row>
    <row r="111" spans="1:17" ht="30" customHeight="1">
      <c r="A111" s="66">
        <v>54</v>
      </c>
      <c r="B111" s="68">
        <v>54</v>
      </c>
      <c r="C111" s="68" t="s">
        <v>25</v>
      </c>
      <c r="D111" s="93" t="s">
        <v>94</v>
      </c>
      <c r="E111" s="93" t="s">
        <v>215</v>
      </c>
      <c r="F111" s="83" t="s">
        <v>31</v>
      </c>
      <c r="G111" s="1" t="s">
        <v>14</v>
      </c>
      <c r="H111" s="49">
        <v>44425</v>
      </c>
      <c r="I111" s="34">
        <v>0.33333333333333331</v>
      </c>
      <c r="J111" s="27">
        <v>44425</v>
      </c>
      <c r="K111" s="31">
        <v>0.40972222222222227</v>
      </c>
      <c r="L111" s="74">
        <f t="shared" si="141"/>
        <v>0</v>
      </c>
      <c r="M111" s="76">
        <f t="shared" ref="M111" si="195">IF(O111=$P$3,0,IF(J111=J112,Q111-K111-(1-K112),Q111-K111-(1-K112)+1))</f>
        <v>0</v>
      </c>
      <c r="N111" s="76">
        <f t="shared" si="122"/>
        <v>0</v>
      </c>
      <c r="O111" s="78" t="s">
        <v>16</v>
      </c>
      <c r="P111" s="80">
        <f t="shared" si="193"/>
        <v>1</v>
      </c>
      <c r="Q111" s="65">
        <f t="shared" ref="Q111" si="196">IF(J112-J111=0,1,J112-J111)</f>
        <v>1</v>
      </c>
    </row>
    <row r="112" spans="1:17" ht="30" customHeight="1">
      <c r="A112" s="67"/>
      <c r="B112" s="69"/>
      <c r="C112" s="69"/>
      <c r="D112" s="94"/>
      <c r="E112" s="94"/>
      <c r="F112" s="84"/>
      <c r="G112" s="1" t="s">
        <v>15</v>
      </c>
      <c r="H112" s="49">
        <v>44425</v>
      </c>
      <c r="I112" s="34">
        <v>0.70833333333333337</v>
      </c>
      <c r="J112" s="27">
        <v>44425</v>
      </c>
      <c r="K112" s="31">
        <v>0.46527777777777773</v>
      </c>
      <c r="L112" s="75"/>
      <c r="M112" s="77"/>
      <c r="N112" s="77"/>
      <c r="O112" s="79"/>
      <c r="P112" s="80"/>
      <c r="Q112" s="65"/>
    </row>
    <row r="113" spans="1:17" ht="30" customHeight="1">
      <c r="A113" s="66">
        <v>55</v>
      </c>
      <c r="B113" s="68">
        <v>55</v>
      </c>
      <c r="C113" s="68" t="s">
        <v>25</v>
      </c>
      <c r="D113" s="93" t="s">
        <v>57</v>
      </c>
      <c r="E113" s="93" t="s">
        <v>216</v>
      </c>
      <c r="F113" s="83" t="s">
        <v>31</v>
      </c>
      <c r="G113" s="1" t="s">
        <v>14</v>
      </c>
      <c r="H113" s="49">
        <v>44426</v>
      </c>
      <c r="I113" s="34">
        <v>0.33333333333333331</v>
      </c>
      <c r="J113" s="27">
        <v>44426</v>
      </c>
      <c r="K113" s="31">
        <v>0.38194444444444442</v>
      </c>
      <c r="L113" s="74">
        <f t="shared" ref="L113" si="197">IF(O113=$P$3,0,IF(H113=H114,P113-I113-(1-I114),P113-I113-(1-I114)+1))</f>
        <v>0.45833333333333337</v>
      </c>
      <c r="M113" s="76">
        <f t="shared" ref="M113" si="198">IF(O113=$P$3,0,IF(J113=J114,Q113-K113-(1-K114),Q113-K113-(1-K114)+1))</f>
        <v>0.40972222222222221</v>
      </c>
      <c r="N113" s="76">
        <f t="shared" si="126"/>
        <v>4.861111111111116E-2</v>
      </c>
      <c r="O113" s="87"/>
      <c r="P113" s="80">
        <f t="shared" ref="P113" si="199">IF(H114-H113=0,1,H114-H113)</f>
        <v>1</v>
      </c>
      <c r="Q113" s="65">
        <f t="shared" ref="Q113" si="200">IF(J114-J113=0,1,J114-J113)</f>
        <v>1</v>
      </c>
    </row>
    <row r="114" spans="1:17" ht="30" customHeight="1">
      <c r="A114" s="67"/>
      <c r="B114" s="69"/>
      <c r="C114" s="69"/>
      <c r="D114" s="94"/>
      <c r="E114" s="94"/>
      <c r="F114" s="84"/>
      <c r="G114" s="1" t="s">
        <v>15</v>
      </c>
      <c r="H114" s="49">
        <v>44426</v>
      </c>
      <c r="I114" s="34">
        <v>0.79166666666666663</v>
      </c>
      <c r="J114" s="27">
        <v>44426</v>
      </c>
      <c r="K114" s="31">
        <v>0.79166666666666663</v>
      </c>
      <c r="L114" s="75"/>
      <c r="M114" s="77"/>
      <c r="N114" s="77"/>
      <c r="O114" s="88"/>
      <c r="P114" s="80"/>
      <c r="Q114" s="65"/>
    </row>
    <row r="115" spans="1:17" ht="41.25" customHeight="1">
      <c r="A115" s="66">
        <v>56</v>
      </c>
      <c r="B115" s="68">
        <v>56</v>
      </c>
      <c r="C115" s="68" t="s">
        <v>25</v>
      </c>
      <c r="D115" s="93" t="s">
        <v>57</v>
      </c>
      <c r="E115" s="93" t="s">
        <v>217</v>
      </c>
      <c r="F115" s="83" t="s">
        <v>31</v>
      </c>
      <c r="G115" s="1" t="s">
        <v>14</v>
      </c>
      <c r="H115" s="49">
        <v>44426</v>
      </c>
      <c r="I115" s="34">
        <v>0.33333333333333331</v>
      </c>
      <c r="J115" s="27">
        <v>44426</v>
      </c>
      <c r="K115" s="31">
        <v>0.35972222222222222</v>
      </c>
      <c r="L115" s="74">
        <f t="shared" si="129"/>
        <v>0.45833333333333337</v>
      </c>
      <c r="M115" s="76">
        <f t="shared" ref="M115" si="201">IF(O115=$P$3,0,IF(J115=J116,Q115-K115-(1-K116),Q115-K115-(1-K116)+1))</f>
        <v>0.43194444444444435</v>
      </c>
      <c r="N115" s="76">
        <f t="shared" ref="N115" si="202">IF(L115&gt;M115,L115-M115,M115-L115)</f>
        <v>2.6388888888889017E-2</v>
      </c>
      <c r="O115" s="87"/>
      <c r="P115" s="80">
        <f t="shared" ref="P115" si="203">IF(H116-H115=0,1,H116-H115)</f>
        <v>1</v>
      </c>
      <c r="Q115" s="65">
        <f t="shared" ref="Q115" si="204">IF(J116-J115=0,1,J116-J115)</f>
        <v>1</v>
      </c>
    </row>
    <row r="116" spans="1:17" ht="41.25" customHeight="1">
      <c r="A116" s="67"/>
      <c r="B116" s="69"/>
      <c r="C116" s="69"/>
      <c r="D116" s="94"/>
      <c r="E116" s="94"/>
      <c r="F116" s="84"/>
      <c r="G116" s="1" t="s">
        <v>15</v>
      </c>
      <c r="H116" s="49">
        <v>44426</v>
      </c>
      <c r="I116" s="34">
        <v>0.79166666666666663</v>
      </c>
      <c r="J116" s="27">
        <v>44426</v>
      </c>
      <c r="K116" s="31">
        <v>0.79166666666666663</v>
      </c>
      <c r="L116" s="75"/>
      <c r="M116" s="77"/>
      <c r="N116" s="77"/>
      <c r="O116" s="88"/>
      <c r="P116" s="80"/>
      <c r="Q116" s="65"/>
    </row>
    <row r="117" spans="1:17" ht="30" customHeight="1">
      <c r="A117" s="66">
        <v>57</v>
      </c>
      <c r="B117" s="68">
        <v>57</v>
      </c>
      <c r="C117" s="68" t="s">
        <v>25</v>
      </c>
      <c r="D117" s="93" t="s">
        <v>94</v>
      </c>
      <c r="E117" s="93" t="s">
        <v>214</v>
      </c>
      <c r="F117" s="83" t="s">
        <v>31</v>
      </c>
      <c r="G117" s="1" t="s">
        <v>14</v>
      </c>
      <c r="H117" s="49">
        <v>44426</v>
      </c>
      <c r="I117" s="34">
        <v>0.375</v>
      </c>
      <c r="J117" s="27">
        <v>44426</v>
      </c>
      <c r="K117" s="31">
        <v>0.37708333333333338</v>
      </c>
      <c r="L117" s="74">
        <f t="shared" si="153"/>
        <v>0.35416666666666663</v>
      </c>
      <c r="M117" s="76">
        <f t="shared" ref="M117" si="205">IF(O117=$P$3,0,IF(J117=J118,Q117-K117-(1-K118),Q117-K117-(1-K118)+1))</f>
        <v>0.18194444444444435</v>
      </c>
      <c r="N117" s="76">
        <f t="shared" si="117"/>
        <v>0.17222222222222228</v>
      </c>
      <c r="O117" s="85"/>
      <c r="P117" s="80">
        <f t="shared" ref="P117" si="206">IF(H118-H117=0,1,H118-H117)</f>
        <v>1</v>
      </c>
      <c r="Q117" s="65">
        <f t="shared" ref="Q117" si="207">IF(J118-J117=0,1,J118-J117)</f>
        <v>1</v>
      </c>
    </row>
    <row r="118" spans="1:17" ht="30" customHeight="1">
      <c r="A118" s="67"/>
      <c r="B118" s="69"/>
      <c r="C118" s="69"/>
      <c r="D118" s="94"/>
      <c r="E118" s="94"/>
      <c r="F118" s="84"/>
      <c r="G118" s="1" t="s">
        <v>15</v>
      </c>
      <c r="H118" s="49">
        <v>44426</v>
      </c>
      <c r="I118" s="34">
        <v>0.72916666666666663</v>
      </c>
      <c r="J118" s="27">
        <v>44426</v>
      </c>
      <c r="K118" s="31">
        <v>0.55902777777777779</v>
      </c>
      <c r="L118" s="75"/>
      <c r="M118" s="77"/>
      <c r="N118" s="77"/>
      <c r="O118" s="86"/>
      <c r="P118" s="80"/>
      <c r="Q118" s="65"/>
    </row>
    <row r="119" spans="1:17" ht="30" customHeight="1">
      <c r="A119" s="66">
        <v>58</v>
      </c>
      <c r="B119" s="68">
        <v>58</v>
      </c>
      <c r="C119" s="68" t="s">
        <v>25</v>
      </c>
      <c r="D119" s="93" t="s">
        <v>94</v>
      </c>
      <c r="E119" s="93" t="s">
        <v>215</v>
      </c>
      <c r="F119" s="83" t="s">
        <v>31</v>
      </c>
      <c r="G119" s="1" t="s">
        <v>14</v>
      </c>
      <c r="H119" s="49">
        <v>44426</v>
      </c>
      <c r="I119" s="34">
        <v>0.375</v>
      </c>
      <c r="J119" s="49">
        <v>44426</v>
      </c>
      <c r="K119" s="31">
        <v>0.37708333333333338</v>
      </c>
      <c r="L119" s="74">
        <f t="shared" ref="L119" si="208">IF(O119=$P$3,0,IF(H119=H120,P119-I119-(1-I120),P119-I119-(1-I120)+1))</f>
        <v>0.35416666666666663</v>
      </c>
      <c r="M119" s="76">
        <f t="shared" ref="M119" si="209">IF(O119=$P$3,0,IF(J119=J120,Q119-K119-(1-K120),Q119-K119-(1-K120)+1))</f>
        <v>0.18194444444444435</v>
      </c>
      <c r="N119" s="76">
        <f t="shared" si="122"/>
        <v>0.17222222222222228</v>
      </c>
      <c r="O119" s="87"/>
      <c r="P119" s="80">
        <f t="shared" ref="P119" si="210">IF(H120-H119=0,1,H120-H119)</f>
        <v>1</v>
      </c>
      <c r="Q119" s="65">
        <f t="shared" ref="Q119" si="211">IF(J120-J119=0,1,J120-J119)</f>
        <v>1</v>
      </c>
    </row>
    <row r="120" spans="1:17" ht="30" customHeight="1">
      <c r="A120" s="67"/>
      <c r="B120" s="69"/>
      <c r="C120" s="69"/>
      <c r="D120" s="94"/>
      <c r="E120" s="94"/>
      <c r="F120" s="84"/>
      <c r="G120" s="1" t="s">
        <v>15</v>
      </c>
      <c r="H120" s="49">
        <v>44426</v>
      </c>
      <c r="I120" s="34">
        <v>0.72916666666666663</v>
      </c>
      <c r="J120" s="49">
        <v>44426</v>
      </c>
      <c r="K120" s="31">
        <v>0.55902777777777779</v>
      </c>
      <c r="L120" s="75"/>
      <c r="M120" s="77"/>
      <c r="N120" s="77"/>
      <c r="O120" s="88"/>
      <c r="P120" s="80"/>
      <c r="Q120" s="65"/>
    </row>
    <row r="121" spans="1:17" ht="35.25" customHeight="1">
      <c r="A121" s="66">
        <v>59</v>
      </c>
      <c r="B121" s="68">
        <v>59</v>
      </c>
      <c r="C121" s="68" t="s">
        <v>25</v>
      </c>
      <c r="D121" s="93" t="s">
        <v>218</v>
      </c>
      <c r="E121" s="93" t="s">
        <v>219</v>
      </c>
      <c r="F121" s="83" t="s">
        <v>26</v>
      </c>
      <c r="G121" s="1" t="s">
        <v>14</v>
      </c>
      <c r="H121" s="49">
        <v>44426</v>
      </c>
      <c r="I121" s="34">
        <v>0.33333333333333331</v>
      </c>
      <c r="J121" s="27">
        <v>44426</v>
      </c>
      <c r="K121" s="31">
        <v>0.4201388888888889</v>
      </c>
      <c r="L121" s="74">
        <f t="shared" si="141"/>
        <v>0.29166666666666674</v>
      </c>
      <c r="M121" s="76">
        <f t="shared" ref="M121:M129" si="212">IF(O121=$P$3,0,IF(J121=J122,Q121-K121-(1-K122),Q121-K121-(1-K122)+1))</f>
        <v>0.17708333333333337</v>
      </c>
      <c r="N121" s="76">
        <f t="shared" si="126"/>
        <v>0.11458333333333337</v>
      </c>
      <c r="O121" s="87"/>
      <c r="P121" s="80">
        <f t="shared" ref="P121" si="213">IF(H122-H121=0,1,H122-H121)</f>
        <v>1</v>
      </c>
      <c r="Q121" s="65">
        <f t="shared" ref="Q121" si="214">IF(J122-J121=0,1,J122-J121)</f>
        <v>1</v>
      </c>
    </row>
    <row r="122" spans="1:17" ht="30" customHeight="1">
      <c r="A122" s="67"/>
      <c r="B122" s="69"/>
      <c r="C122" s="69"/>
      <c r="D122" s="94"/>
      <c r="E122" s="94"/>
      <c r="F122" s="84"/>
      <c r="G122" s="1" t="s">
        <v>15</v>
      </c>
      <c r="H122" s="49">
        <v>44426</v>
      </c>
      <c r="I122" s="34">
        <v>0.625</v>
      </c>
      <c r="J122" s="27">
        <v>44426</v>
      </c>
      <c r="K122" s="31">
        <v>0.59722222222222221</v>
      </c>
      <c r="L122" s="75"/>
      <c r="M122" s="77"/>
      <c r="N122" s="77"/>
      <c r="O122" s="88"/>
      <c r="P122" s="80"/>
      <c r="Q122" s="65"/>
    </row>
    <row r="123" spans="1:17" ht="30" customHeight="1">
      <c r="A123" s="66">
        <v>60</v>
      </c>
      <c r="B123" s="68">
        <v>60</v>
      </c>
      <c r="C123" s="68" t="s">
        <v>25</v>
      </c>
      <c r="D123" s="93" t="s">
        <v>35</v>
      </c>
      <c r="E123" s="93" t="s">
        <v>220</v>
      </c>
      <c r="F123" s="83" t="s">
        <v>31</v>
      </c>
      <c r="G123" s="1" t="s">
        <v>14</v>
      </c>
      <c r="H123" s="49">
        <v>44427</v>
      </c>
      <c r="I123" s="34">
        <v>0.33333333333333331</v>
      </c>
      <c r="J123" s="27">
        <v>44427</v>
      </c>
      <c r="K123" s="31">
        <v>0.40972222222222227</v>
      </c>
      <c r="L123" s="74">
        <f t="shared" si="141"/>
        <v>0.37500000000000011</v>
      </c>
      <c r="M123" s="76">
        <f t="shared" si="212"/>
        <v>0.29513888888888884</v>
      </c>
      <c r="N123" s="76">
        <f t="shared" si="126"/>
        <v>7.9861111111111271E-2</v>
      </c>
      <c r="O123" s="87"/>
      <c r="P123" s="80">
        <f t="shared" ref="P123" si="215">IF(H124-H123=0,1,H124-H123)</f>
        <v>1</v>
      </c>
      <c r="Q123" s="65">
        <f t="shared" ref="Q123" si="216">IF(J124-J123=0,1,J124-J123)</f>
        <v>1</v>
      </c>
    </row>
    <row r="124" spans="1:17" ht="30" customHeight="1">
      <c r="A124" s="67"/>
      <c r="B124" s="69"/>
      <c r="C124" s="69"/>
      <c r="D124" s="94"/>
      <c r="E124" s="94"/>
      <c r="F124" s="84"/>
      <c r="G124" s="1" t="s">
        <v>15</v>
      </c>
      <c r="H124" s="49">
        <v>44427</v>
      </c>
      <c r="I124" s="34">
        <v>0.70833333333333337</v>
      </c>
      <c r="J124" s="27">
        <v>44427</v>
      </c>
      <c r="K124" s="31">
        <v>0.70486111111111116</v>
      </c>
      <c r="L124" s="75"/>
      <c r="M124" s="77"/>
      <c r="N124" s="77"/>
      <c r="O124" s="88"/>
      <c r="P124" s="80"/>
      <c r="Q124" s="65"/>
    </row>
    <row r="125" spans="1:17" ht="37.5" customHeight="1">
      <c r="A125" s="66">
        <v>61</v>
      </c>
      <c r="B125" s="68">
        <v>61</v>
      </c>
      <c r="C125" s="68" t="s">
        <v>25</v>
      </c>
      <c r="D125" s="93" t="s">
        <v>35</v>
      </c>
      <c r="E125" s="93" t="s">
        <v>221</v>
      </c>
      <c r="F125" s="83" t="s">
        <v>31</v>
      </c>
      <c r="G125" s="1" t="s">
        <v>14</v>
      </c>
      <c r="H125" s="49">
        <v>44427</v>
      </c>
      <c r="I125" s="34">
        <v>0.33333333333333331</v>
      </c>
      <c r="J125" s="27">
        <v>44427</v>
      </c>
      <c r="K125" s="31">
        <v>0.40972222222222227</v>
      </c>
      <c r="L125" s="74">
        <f t="shared" si="141"/>
        <v>0.37500000000000011</v>
      </c>
      <c r="M125" s="76">
        <f t="shared" si="212"/>
        <v>0.29513888888888884</v>
      </c>
      <c r="N125" s="76">
        <f t="shared" si="117"/>
        <v>7.9861111111111271E-2</v>
      </c>
      <c r="O125" s="89"/>
      <c r="P125" s="80">
        <f t="shared" ref="P125" si="217">IF(H126-H125=0,1,H126-H125)</f>
        <v>1</v>
      </c>
      <c r="Q125" s="65">
        <f t="shared" ref="Q125" si="218">IF(J126-J125=0,1,J126-J125)</f>
        <v>1</v>
      </c>
    </row>
    <row r="126" spans="1:17" ht="43.5" customHeight="1">
      <c r="A126" s="67"/>
      <c r="B126" s="69"/>
      <c r="C126" s="69"/>
      <c r="D126" s="94"/>
      <c r="E126" s="94"/>
      <c r="F126" s="84"/>
      <c r="G126" s="1" t="s">
        <v>15</v>
      </c>
      <c r="H126" s="49">
        <v>44427</v>
      </c>
      <c r="I126" s="34">
        <v>0.70833333333333337</v>
      </c>
      <c r="J126" s="27">
        <v>44427</v>
      </c>
      <c r="K126" s="31">
        <v>0.70486111111111116</v>
      </c>
      <c r="L126" s="75"/>
      <c r="M126" s="77"/>
      <c r="N126" s="77"/>
      <c r="O126" s="90"/>
      <c r="P126" s="80"/>
      <c r="Q126" s="65"/>
    </row>
    <row r="127" spans="1:17" ht="43.5" customHeight="1">
      <c r="A127" s="66">
        <v>62</v>
      </c>
      <c r="B127" s="68">
        <v>62</v>
      </c>
      <c r="C127" s="68" t="s">
        <v>25</v>
      </c>
      <c r="D127" s="93" t="s">
        <v>263</v>
      </c>
      <c r="E127" s="93" t="s">
        <v>222</v>
      </c>
      <c r="F127" s="83" t="s">
        <v>26</v>
      </c>
      <c r="G127" s="1" t="s">
        <v>14</v>
      </c>
      <c r="H127" s="49">
        <v>44427</v>
      </c>
      <c r="I127" s="34">
        <v>0.375</v>
      </c>
      <c r="J127" s="49">
        <v>44427</v>
      </c>
      <c r="K127" s="31">
        <v>0.38194444444444442</v>
      </c>
      <c r="L127" s="74">
        <f t="shared" si="141"/>
        <v>0.25</v>
      </c>
      <c r="M127" s="76">
        <f t="shared" si="212"/>
        <v>0.21180555555555558</v>
      </c>
      <c r="N127" s="76">
        <f t="shared" si="122"/>
        <v>3.819444444444442E-2</v>
      </c>
      <c r="O127" s="87"/>
      <c r="P127" s="80">
        <f t="shared" ref="P127" si="219">IF(H128-H127=0,1,H128-H127)</f>
        <v>1</v>
      </c>
      <c r="Q127" s="65">
        <f t="shared" ref="Q127" si="220">IF(J128-J127=0,1,J128-J127)</f>
        <v>1</v>
      </c>
    </row>
    <row r="128" spans="1:17" ht="36.75" customHeight="1">
      <c r="A128" s="67"/>
      <c r="B128" s="69"/>
      <c r="C128" s="69"/>
      <c r="D128" s="94"/>
      <c r="E128" s="94"/>
      <c r="F128" s="84"/>
      <c r="G128" s="1" t="s">
        <v>15</v>
      </c>
      <c r="H128" s="49">
        <v>44427</v>
      </c>
      <c r="I128" s="34">
        <v>0.625</v>
      </c>
      <c r="J128" s="49">
        <v>44427</v>
      </c>
      <c r="K128" s="31">
        <v>0.59375</v>
      </c>
      <c r="L128" s="75"/>
      <c r="M128" s="77"/>
      <c r="N128" s="77"/>
      <c r="O128" s="88"/>
      <c r="P128" s="80"/>
      <c r="Q128" s="65"/>
    </row>
    <row r="129" spans="1:17" ht="30" customHeight="1">
      <c r="A129" s="66">
        <v>63</v>
      </c>
      <c r="B129" s="68">
        <v>63</v>
      </c>
      <c r="C129" s="68" t="s">
        <v>25</v>
      </c>
      <c r="D129" s="93" t="s">
        <v>95</v>
      </c>
      <c r="E129" s="93" t="s">
        <v>223</v>
      </c>
      <c r="F129" s="83" t="s">
        <v>31</v>
      </c>
      <c r="G129" s="1" t="s">
        <v>14</v>
      </c>
      <c r="H129" s="49">
        <v>44427</v>
      </c>
      <c r="I129" s="34">
        <v>0.375</v>
      </c>
      <c r="J129" s="49">
        <v>44427</v>
      </c>
      <c r="K129" s="31">
        <v>0.44791666666666669</v>
      </c>
      <c r="L129" s="74">
        <f t="shared" si="141"/>
        <v>0.35416666666666663</v>
      </c>
      <c r="M129" s="76">
        <f t="shared" si="212"/>
        <v>0.2090277777777777</v>
      </c>
      <c r="N129" s="76">
        <f t="shared" si="126"/>
        <v>0.14513888888888893</v>
      </c>
      <c r="O129" s="87"/>
      <c r="P129" s="80">
        <f t="shared" ref="P129" si="221">IF(H130-H129=0,1,H130-H129)</f>
        <v>1</v>
      </c>
      <c r="Q129" s="65">
        <f t="shared" ref="Q129" si="222">IF(J130-J129=0,1,J130-J129)</f>
        <v>1</v>
      </c>
    </row>
    <row r="130" spans="1:17" ht="30" customHeight="1">
      <c r="A130" s="67"/>
      <c r="B130" s="69"/>
      <c r="C130" s="69"/>
      <c r="D130" s="94"/>
      <c r="E130" s="94"/>
      <c r="F130" s="84"/>
      <c r="G130" s="1" t="s">
        <v>15</v>
      </c>
      <c r="H130" s="49">
        <v>44427</v>
      </c>
      <c r="I130" s="34">
        <v>0.72916666666666663</v>
      </c>
      <c r="J130" s="49">
        <v>44427</v>
      </c>
      <c r="K130" s="31">
        <v>0.65694444444444444</v>
      </c>
      <c r="L130" s="75"/>
      <c r="M130" s="77"/>
      <c r="N130" s="77"/>
      <c r="O130" s="88"/>
      <c r="P130" s="80"/>
      <c r="Q130" s="65"/>
    </row>
    <row r="131" spans="1:17" ht="49.5" customHeight="1">
      <c r="A131" s="66">
        <v>64</v>
      </c>
      <c r="B131" s="68">
        <v>64</v>
      </c>
      <c r="C131" s="68" t="s">
        <v>25</v>
      </c>
      <c r="D131" s="93" t="s">
        <v>224</v>
      </c>
      <c r="E131" s="93" t="s">
        <v>225</v>
      </c>
      <c r="F131" s="83" t="s">
        <v>26</v>
      </c>
      <c r="G131" s="1" t="s">
        <v>14</v>
      </c>
      <c r="H131" s="49">
        <v>44427</v>
      </c>
      <c r="I131" s="34">
        <v>0.375</v>
      </c>
      <c r="J131" s="27">
        <v>44427</v>
      </c>
      <c r="K131" s="31">
        <v>0.44097222222222227</v>
      </c>
      <c r="L131" s="74">
        <f t="shared" ref="L131" si="223">IF(O131=$P$3,0,IF(H131=H132,P131-I131-(1-I132),P131-I131-(1-I132)+1))</f>
        <v>0.375</v>
      </c>
      <c r="M131" s="76">
        <f t="shared" ref="M131" si="224">IF(O131=$P$3,0,IF(J131=J132,Q131-K131-(1-K132),Q131-K131-(1-K132)+1))</f>
        <v>0.23611111111111105</v>
      </c>
      <c r="N131" s="76">
        <f t="shared" ref="N131" si="225">IF(L131&gt;M131,L131-M131,M131-L131)</f>
        <v>0.13888888888888895</v>
      </c>
      <c r="O131" s="87"/>
      <c r="P131" s="80">
        <f t="shared" ref="P131" si="226">IF(H132-H131=0,1,H132-H131)</f>
        <v>1</v>
      </c>
      <c r="Q131" s="65">
        <f t="shared" ref="Q131" si="227">IF(J132-J131=0,1,J132-J131)</f>
        <v>1</v>
      </c>
    </row>
    <row r="132" spans="1:17" ht="47.25" customHeight="1">
      <c r="A132" s="67"/>
      <c r="B132" s="69"/>
      <c r="C132" s="69"/>
      <c r="D132" s="94"/>
      <c r="E132" s="94"/>
      <c r="F132" s="84"/>
      <c r="G132" s="1" t="s">
        <v>15</v>
      </c>
      <c r="H132" s="49">
        <v>44427</v>
      </c>
      <c r="I132" s="34">
        <v>0.75</v>
      </c>
      <c r="J132" s="27">
        <v>44427</v>
      </c>
      <c r="K132" s="31">
        <v>0.67708333333333337</v>
      </c>
      <c r="L132" s="75"/>
      <c r="M132" s="77"/>
      <c r="N132" s="77"/>
      <c r="O132" s="88"/>
      <c r="P132" s="80"/>
      <c r="Q132" s="65"/>
    </row>
    <row r="133" spans="1:17" ht="33.75" customHeight="1">
      <c r="A133" s="66">
        <v>65</v>
      </c>
      <c r="B133" s="68">
        <v>65</v>
      </c>
      <c r="C133" s="68" t="s">
        <v>25</v>
      </c>
      <c r="D133" s="93" t="s">
        <v>100</v>
      </c>
      <c r="E133" s="93" t="s">
        <v>226</v>
      </c>
      <c r="F133" s="83" t="s">
        <v>73</v>
      </c>
      <c r="G133" s="1" t="s">
        <v>14</v>
      </c>
      <c r="H133" s="49">
        <v>44428</v>
      </c>
      <c r="I133" s="34">
        <v>0.375</v>
      </c>
      <c r="J133" s="27"/>
      <c r="K133" s="31"/>
      <c r="L133" s="74">
        <f t="shared" ref="L133" si="228">IF(O133=$P$3,0,IF(H133=H134,P133-I133-(1-I134),P133-I133-(1-I134)+1))</f>
        <v>0</v>
      </c>
      <c r="M133" s="76">
        <f t="shared" ref="M133" si="229">IF(O133=$P$3,0,IF(J133=J134,Q133-K133-(1-K134),Q133-K133-(1-K134)+1))</f>
        <v>0</v>
      </c>
      <c r="N133" s="76">
        <f t="shared" ref="N133" si="230">IF(L133&gt;M133,L133-M133,M133-L133)</f>
        <v>0</v>
      </c>
      <c r="O133" s="78" t="s">
        <v>16</v>
      </c>
      <c r="P133" s="80">
        <f t="shared" ref="P133" si="231">IF(H134-H133=0,1,H134-H133)</f>
        <v>1</v>
      </c>
      <c r="Q133" s="65">
        <f t="shared" ref="Q133" si="232">IF(J134-J133=0,1,J134-J133)</f>
        <v>1</v>
      </c>
    </row>
    <row r="134" spans="1:17" ht="34.5" customHeight="1">
      <c r="A134" s="67"/>
      <c r="B134" s="69"/>
      <c r="C134" s="69"/>
      <c r="D134" s="94"/>
      <c r="E134" s="94"/>
      <c r="F134" s="84"/>
      <c r="G134" s="1" t="s">
        <v>15</v>
      </c>
      <c r="H134" s="49">
        <v>44428</v>
      </c>
      <c r="I134" s="34">
        <v>0.70833333333333337</v>
      </c>
      <c r="J134" s="27"/>
      <c r="K134" s="31"/>
      <c r="L134" s="75"/>
      <c r="M134" s="77"/>
      <c r="N134" s="77"/>
      <c r="O134" s="79"/>
      <c r="P134" s="80"/>
      <c r="Q134" s="65"/>
    </row>
    <row r="135" spans="1:17" ht="36" customHeight="1">
      <c r="A135" s="66">
        <v>66</v>
      </c>
      <c r="B135" s="68">
        <v>66</v>
      </c>
      <c r="C135" s="68" t="s">
        <v>25</v>
      </c>
      <c r="D135" s="93" t="s">
        <v>97</v>
      </c>
      <c r="E135" s="93" t="s">
        <v>227</v>
      </c>
      <c r="F135" s="95" t="s">
        <v>73</v>
      </c>
      <c r="G135" s="1" t="s">
        <v>14</v>
      </c>
      <c r="H135" s="49">
        <v>44428</v>
      </c>
      <c r="I135" s="34">
        <v>0.375</v>
      </c>
      <c r="J135" s="27"/>
      <c r="K135" s="31"/>
      <c r="L135" s="74">
        <f t="shared" ref="L135" si="233">IF(O135=$P$3,0,IF(H135=H136,P135-I135-(1-I136),P135-I135-(1-I136)+1))</f>
        <v>0</v>
      </c>
      <c r="M135" s="76">
        <f t="shared" ref="M135" si="234">IF(O135=$P$3,0,IF(J135=J136,Q135-K135-(1-K136),Q135-K135-(1-K136)+1))</f>
        <v>0</v>
      </c>
      <c r="N135" s="76">
        <f t="shared" ref="N135" si="235">IF(L135&gt;M135,L135-M135,M135-L135)</f>
        <v>0</v>
      </c>
      <c r="O135" s="78" t="s">
        <v>16</v>
      </c>
      <c r="P135" s="80">
        <f t="shared" ref="P135" si="236">IF(H136-H135=0,1,H136-H135)</f>
        <v>1</v>
      </c>
      <c r="Q135" s="65">
        <f t="shared" ref="Q135" si="237">IF(J136-J135=0,1,J136-J135)</f>
        <v>1</v>
      </c>
    </row>
    <row r="136" spans="1:17" ht="30" customHeight="1">
      <c r="A136" s="67"/>
      <c r="B136" s="69"/>
      <c r="C136" s="69"/>
      <c r="D136" s="94"/>
      <c r="E136" s="94"/>
      <c r="F136" s="96"/>
      <c r="G136" s="1" t="s">
        <v>15</v>
      </c>
      <c r="H136" s="49">
        <v>44428</v>
      </c>
      <c r="I136" s="34">
        <v>0.70833333333333337</v>
      </c>
      <c r="J136" s="27"/>
      <c r="K136" s="31"/>
      <c r="L136" s="75"/>
      <c r="M136" s="77"/>
      <c r="N136" s="77"/>
      <c r="O136" s="79"/>
      <c r="P136" s="80"/>
      <c r="Q136" s="65"/>
    </row>
    <row r="137" spans="1:17" ht="36" customHeight="1">
      <c r="A137" s="66">
        <v>67</v>
      </c>
      <c r="B137" s="68">
        <v>67</v>
      </c>
      <c r="C137" s="68" t="s">
        <v>25</v>
      </c>
      <c r="D137" s="93" t="s">
        <v>228</v>
      </c>
      <c r="E137" s="93" t="s">
        <v>229</v>
      </c>
      <c r="F137" s="95" t="s">
        <v>73</v>
      </c>
      <c r="G137" s="1" t="s">
        <v>14</v>
      </c>
      <c r="H137" s="49">
        <v>44428</v>
      </c>
      <c r="I137" s="34">
        <v>0.375</v>
      </c>
      <c r="J137" s="27"/>
      <c r="K137" s="31"/>
      <c r="L137" s="74">
        <f t="shared" ref="L137" si="238">IF(O137=$P$3,0,IF(H137=H138,P137-I137-(1-I138),P137-I137-(1-I138)+1))</f>
        <v>0</v>
      </c>
      <c r="M137" s="76">
        <f t="shared" ref="M137" si="239">IF(O137=$P$3,0,IF(J137=J138,Q137-K137-(1-K138),Q137-K137-(1-K138)+1))</f>
        <v>0</v>
      </c>
      <c r="N137" s="76">
        <f t="shared" ref="N137" si="240">IF(L137&gt;M137,L137-M137,M137-L137)</f>
        <v>0</v>
      </c>
      <c r="O137" s="78" t="s">
        <v>16</v>
      </c>
      <c r="P137" s="80">
        <f t="shared" ref="P137" si="241">IF(H138-H137=0,1,H138-H137)</f>
        <v>1</v>
      </c>
      <c r="Q137" s="65">
        <f t="shared" ref="Q137" si="242">IF(J138-J137=0,1,J138-J137)</f>
        <v>1</v>
      </c>
    </row>
    <row r="138" spans="1:17" ht="32.25" customHeight="1">
      <c r="A138" s="67"/>
      <c r="B138" s="69"/>
      <c r="C138" s="69"/>
      <c r="D138" s="94"/>
      <c r="E138" s="94"/>
      <c r="F138" s="96"/>
      <c r="G138" s="1" t="s">
        <v>15</v>
      </c>
      <c r="H138" s="49">
        <v>44428</v>
      </c>
      <c r="I138" s="34">
        <v>0.70833333333333337</v>
      </c>
      <c r="J138" s="27"/>
      <c r="K138" s="31"/>
      <c r="L138" s="75"/>
      <c r="M138" s="77"/>
      <c r="N138" s="77"/>
      <c r="O138" s="79"/>
      <c r="P138" s="80"/>
      <c r="Q138" s="65"/>
    </row>
    <row r="139" spans="1:17" ht="30" customHeight="1">
      <c r="A139" s="66">
        <v>68</v>
      </c>
      <c r="B139" s="68">
        <v>68</v>
      </c>
      <c r="C139" s="68" t="s">
        <v>25</v>
      </c>
      <c r="D139" s="93" t="s">
        <v>75</v>
      </c>
      <c r="E139" s="93" t="s">
        <v>230</v>
      </c>
      <c r="F139" s="83" t="s">
        <v>31</v>
      </c>
      <c r="G139" s="1" t="s">
        <v>14</v>
      </c>
      <c r="H139" s="49">
        <v>44428</v>
      </c>
      <c r="I139" s="34">
        <v>0.375</v>
      </c>
      <c r="J139" s="27"/>
      <c r="K139" s="31"/>
      <c r="L139" s="74">
        <v>0</v>
      </c>
      <c r="M139" s="76">
        <v>0</v>
      </c>
      <c r="N139" s="76">
        <v>0</v>
      </c>
      <c r="O139" s="78" t="s">
        <v>16</v>
      </c>
      <c r="P139" s="80">
        <f t="shared" ref="P139" si="243">IF(H140-H139=0,1,H140-H139)</f>
        <v>1</v>
      </c>
      <c r="Q139" s="65">
        <f t="shared" ref="Q139" si="244">IF(J140-J139=0,1,J140-J139)</f>
        <v>1</v>
      </c>
    </row>
    <row r="140" spans="1:17" ht="30" customHeight="1">
      <c r="A140" s="67"/>
      <c r="B140" s="69"/>
      <c r="C140" s="69"/>
      <c r="D140" s="94"/>
      <c r="E140" s="94"/>
      <c r="F140" s="84"/>
      <c r="G140" s="1" t="s">
        <v>15</v>
      </c>
      <c r="H140" s="49">
        <v>44428</v>
      </c>
      <c r="I140" s="34">
        <v>0.70833333333333337</v>
      </c>
      <c r="J140" s="27"/>
      <c r="K140" s="31"/>
      <c r="L140" s="75"/>
      <c r="M140" s="77"/>
      <c r="N140" s="77"/>
      <c r="O140" s="79"/>
      <c r="P140" s="80"/>
      <c r="Q140" s="65"/>
    </row>
    <row r="141" spans="1:17" ht="30" customHeight="1">
      <c r="A141" s="66">
        <v>69</v>
      </c>
      <c r="B141" s="68">
        <v>69</v>
      </c>
      <c r="C141" s="68" t="s">
        <v>42</v>
      </c>
      <c r="D141" s="93" t="s">
        <v>262</v>
      </c>
      <c r="E141" s="93" t="s">
        <v>256</v>
      </c>
      <c r="F141" s="83" t="s">
        <v>26</v>
      </c>
      <c r="G141" s="1" t="s">
        <v>14</v>
      </c>
      <c r="H141" s="49">
        <v>44428</v>
      </c>
      <c r="I141" s="34">
        <v>0</v>
      </c>
      <c r="J141" s="27"/>
      <c r="K141" s="31"/>
      <c r="L141" s="74">
        <v>0</v>
      </c>
      <c r="M141" s="76">
        <f t="shared" ref="M141" si="245">IF(O141=$P$3,0,IF(J141=J142,Q141-K141-(1-K142),Q141-K141-(1-K142)+1))</f>
        <v>0</v>
      </c>
      <c r="N141" s="76">
        <f t="shared" ref="N141" si="246">IF(L141&gt;M141,L141-M141,M141-L141)</f>
        <v>0</v>
      </c>
      <c r="O141" s="81" t="s">
        <v>243</v>
      </c>
      <c r="P141" s="80">
        <f t="shared" ref="P141" si="247">IF(H142-H141=0,1,H142-H141)</f>
        <v>12</v>
      </c>
      <c r="Q141" s="65">
        <f t="shared" ref="Q141" si="248">IF(J142-J141=0,1,J142-J141)</f>
        <v>1</v>
      </c>
    </row>
    <row r="142" spans="1:17" ht="30" customHeight="1">
      <c r="A142" s="67"/>
      <c r="B142" s="69"/>
      <c r="C142" s="69"/>
      <c r="D142" s="94"/>
      <c r="E142" s="94"/>
      <c r="F142" s="84"/>
      <c r="G142" s="1" t="s">
        <v>15</v>
      </c>
      <c r="H142" s="49">
        <v>44440</v>
      </c>
      <c r="I142" s="34">
        <v>0.95833333333333337</v>
      </c>
      <c r="J142" s="27"/>
      <c r="K142" s="31"/>
      <c r="L142" s="75"/>
      <c r="M142" s="77"/>
      <c r="N142" s="77"/>
      <c r="O142" s="82"/>
      <c r="P142" s="80"/>
      <c r="Q142" s="65"/>
    </row>
    <row r="143" spans="1:17" ht="30" customHeight="1">
      <c r="A143" s="66">
        <v>70</v>
      </c>
      <c r="B143" s="68">
        <v>70</v>
      </c>
      <c r="C143" s="68" t="s">
        <v>25</v>
      </c>
      <c r="D143" s="93" t="s">
        <v>232</v>
      </c>
      <c r="E143" s="93" t="s">
        <v>231</v>
      </c>
      <c r="F143" s="83" t="s">
        <v>31</v>
      </c>
      <c r="G143" s="1" t="s">
        <v>14</v>
      </c>
      <c r="H143" s="49">
        <v>44428</v>
      </c>
      <c r="I143" s="34">
        <v>0</v>
      </c>
      <c r="J143" s="27">
        <v>44428</v>
      </c>
      <c r="K143" s="31">
        <v>0.4284722222222222</v>
      </c>
      <c r="L143" s="74">
        <f t="shared" ref="L143:L147" si="249">IF(O143=$P$3,0,IF(H143=H144,P143-I143-(1-I144),P143-I143-(1-I144)+1))</f>
        <v>0.95833333333333337</v>
      </c>
      <c r="M143" s="76">
        <f t="shared" ref="M143" si="250">IF(O143=$P$3,0,IF(J143=J144,Q143-K143-(1-K144),Q143-K143-(1-K144)+1))</f>
        <v>0.52152777777777792</v>
      </c>
      <c r="N143" s="76">
        <f t="shared" ref="N143" si="251">IF(L143&gt;M143,L143-M143,M143-L143)</f>
        <v>0.43680555555555545</v>
      </c>
      <c r="O143" s="87"/>
      <c r="P143" s="80">
        <f t="shared" ref="P143" si="252">IF(H144-H143=0,1,H144-H143)</f>
        <v>1</v>
      </c>
      <c r="Q143" s="65">
        <f t="shared" ref="Q143" si="253">IF(J144-J143=0,1,J144-J143)</f>
        <v>1</v>
      </c>
    </row>
    <row r="144" spans="1:17" ht="30" customHeight="1">
      <c r="A144" s="67"/>
      <c r="B144" s="69"/>
      <c r="C144" s="69"/>
      <c r="D144" s="94"/>
      <c r="E144" s="94"/>
      <c r="F144" s="84"/>
      <c r="G144" s="1" t="s">
        <v>15</v>
      </c>
      <c r="H144" s="49">
        <v>44428</v>
      </c>
      <c r="I144" s="34">
        <v>0.95833333333333337</v>
      </c>
      <c r="J144" s="27">
        <v>44428</v>
      </c>
      <c r="K144" s="31">
        <v>0.95000000000000007</v>
      </c>
      <c r="L144" s="75"/>
      <c r="M144" s="77"/>
      <c r="N144" s="77"/>
      <c r="O144" s="88"/>
      <c r="P144" s="80"/>
      <c r="Q144" s="65"/>
    </row>
    <row r="145" spans="1:17" ht="30" customHeight="1">
      <c r="A145" s="66">
        <v>71</v>
      </c>
      <c r="B145" s="68">
        <v>71</v>
      </c>
      <c r="C145" s="68" t="s">
        <v>25</v>
      </c>
      <c r="D145" s="93" t="s">
        <v>257</v>
      </c>
      <c r="E145" s="93" t="s">
        <v>258</v>
      </c>
      <c r="F145" s="83" t="s">
        <v>31</v>
      </c>
      <c r="G145" s="1" t="s">
        <v>14</v>
      </c>
      <c r="H145" s="49">
        <v>44433</v>
      </c>
      <c r="I145" s="34">
        <v>0</v>
      </c>
      <c r="J145" s="27">
        <v>44433</v>
      </c>
      <c r="K145" s="31">
        <v>0.3833333333333333</v>
      </c>
      <c r="L145" s="74">
        <f t="shared" si="249"/>
        <v>0.95833333333333337</v>
      </c>
      <c r="M145" s="76">
        <f t="shared" ref="M145" si="254">IF(O145=$P$3,0,IF(J145=J146,Q145-K145-(1-K146),Q145-K145-(1-K146)+1))</f>
        <v>0.52361111111111114</v>
      </c>
      <c r="N145" s="76">
        <f t="shared" ref="N145" si="255">IF(L145&gt;M145,L145-M145,M145-L145)</f>
        <v>0.43472222222222223</v>
      </c>
      <c r="O145" s="87"/>
      <c r="P145" s="80">
        <f t="shared" ref="P145" si="256">IF(H146-H145=0,1,H146-H145)</f>
        <v>1</v>
      </c>
      <c r="Q145" s="65">
        <f t="shared" ref="Q145" si="257">IF(J146-J145=0,1,J146-J145)</f>
        <v>1</v>
      </c>
    </row>
    <row r="146" spans="1:17" ht="30" customHeight="1">
      <c r="A146" s="67"/>
      <c r="B146" s="69"/>
      <c r="C146" s="69"/>
      <c r="D146" s="94"/>
      <c r="E146" s="94"/>
      <c r="F146" s="84"/>
      <c r="G146" s="1" t="s">
        <v>15</v>
      </c>
      <c r="H146" s="49">
        <v>44433</v>
      </c>
      <c r="I146" s="34">
        <v>0.95833333333333337</v>
      </c>
      <c r="J146" s="27">
        <v>44433</v>
      </c>
      <c r="K146" s="31">
        <v>0.90694444444444444</v>
      </c>
      <c r="L146" s="75"/>
      <c r="M146" s="77"/>
      <c r="N146" s="77"/>
      <c r="O146" s="88"/>
      <c r="P146" s="80"/>
      <c r="Q146" s="65"/>
    </row>
    <row r="147" spans="1:17" ht="45" customHeight="1">
      <c r="A147" s="66">
        <v>72</v>
      </c>
      <c r="B147" s="68">
        <v>72</v>
      </c>
      <c r="C147" s="68" t="s">
        <v>25</v>
      </c>
      <c r="D147" s="93" t="s">
        <v>233</v>
      </c>
      <c r="E147" s="93" t="s">
        <v>234</v>
      </c>
      <c r="F147" s="83" t="s">
        <v>26</v>
      </c>
      <c r="G147" s="1" t="s">
        <v>14</v>
      </c>
      <c r="H147" s="49">
        <v>44428</v>
      </c>
      <c r="I147" s="34">
        <v>0.33333333333333331</v>
      </c>
      <c r="J147" s="27">
        <v>44428</v>
      </c>
      <c r="K147" s="31">
        <v>0.44305555555555554</v>
      </c>
      <c r="L147" s="74">
        <f t="shared" si="249"/>
        <v>0.41666666666666674</v>
      </c>
      <c r="M147" s="76">
        <f t="shared" ref="M147" si="258">IF(O147=$P$3,0,IF(J147=J148,Q147-K147-(1-K148),Q147-K147-(1-K148)+1))</f>
        <v>0.14722222222222225</v>
      </c>
      <c r="N147" s="76">
        <f t="shared" ref="N147:N155" si="259">IF(L147&gt;M147,L147-M147,M147-L147)</f>
        <v>0.26944444444444449</v>
      </c>
      <c r="O147" s="87"/>
      <c r="P147" s="80">
        <f t="shared" ref="P147" si="260">IF(H148-H147=0,1,H148-H147)</f>
        <v>1</v>
      </c>
      <c r="Q147" s="65">
        <f t="shared" ref="Q147" si="261">IF(J148-J147=0,1,J148-J147)</f>
        <v>1</v>
      </c>
    </row>
    <row r="148" spans="1:17" ht="39.75" customHeight="1">
      <c r="A148" s="67"/>
      <c r="B148" s="69"/>
      <c r="C148" s="69"/>
      <c r="D148" s="94"/>
      <c r="E148" s="94"/>
      <c r="F148" s="84"/>
      <c r="G148" s="1" t="s">
        <v>15</v>
      </c>
      <c r="H148" s="49">
        <v>44428</v>
      </c>
      <c r="I148" s="34">
        <v>0.75</v>
      </c>
      <c r="J148" s="27">
        <v>44428</v>
      </c>
      <c r="K148" s="31">
        <v>0.59027777777777779</v>
      </c>
      <c r="L148" s="75"/>
      <c r="M148" s="77"/>
      <c r="N148" s="77"/>
      <c r="O148" s="88"/>
      <c r="P148" s="80"/>
      <c r="Q148" s="65"/>
    </row>
    <row r="149" spans="1:17" ht="30" customHeight="1">
      <c r="A149" s="66">
        <v>73</v>
      </c>
      <c r="B149" s="68">
        <v>73</v>
      </c>
      <c r="C149" s="68" t="s">
        <v>25</v>
      </c>
      <c r="D149" s="93" t="s">
        <v>235</v>
      </c>
      <c r="E149" s="93" t="s">
        <v>236</v>
      </c>
      <c r="F149" s="83" t="s">
        <v>31</v>
      </c>
      <c r="G149" s="1" t="s">
        <v>14</v>
      </c>
      <c r="H149" s="49">
        <v>44428</v>
      </c>
      <c r="I149" s="34">
        <v>0.33333333333333331</v>
      </c>
      <c r="J149" s="27">
        <v>44428</v>
      </c>
      <c r="K149" s="31">
        <v>0.39930555555555558</v>
      </c>
      <c r="L149" s="74">
        <f t="shared" ref="L149" si="262">IF(O149=$P$3,0,IF(H149=H150,P149-I149-(1-I150),P149-I149-(1-I150)+1))</f>
        <v>0.37500000000000011</v>
      </c>
      <c r="M149" s="76">
        <f t="shared" ref="M149" si="263">IF(O149=$P$3,0,IF(J149=J150,Q149-K149-(1-K150),Q149-K149-(1-K150)+1))</f>
        <v>0.24652777777777779</v>
      </c>
      <c r="N149" s="76">
        <f t="shared" ref="N149:N157" si="264">IF(L149&gt;M149,L149-M149,M149-L149)</f>
        <v>0.12847222222222232</v>
      </c>
      <c r="O149" s="85"/>
      <c r="P149" s="80">
        <f t="shared" ref="P149" si="265">IF(H150-H149=0,1,H150-H149)</f>
        <v>1</v>
      </c>
      <c r="Q149" s="65">
        <f t="shared" ref="Q149" si="266">IF(J150-J149=0,1,J150-J149)</f>
        <v>1</v>
      </c>
    </row>
    <row r="150" spans="1:17" ht="30" customHeight="1">
      <c r="A150" s="67"/>
      <c r="B150" s="69"/>
      <c r="C150" s="69"/>
      <c r="D150" s="94"/>
      <c r="E150" s="94"/>
      <c r="F150" s="84"/>
      <c r="G150" s="1" t="s">
        <v>15</v>
      </c>
      <c r="H150" s="49">
        <v>44428</v>
      </c>
      <c r="I150" s="34">
        <v>0.70833333333333337</v>
      </c>
      <c r="J150" s="27">
        <v>44428</v>
      </c>
      <c r="K150" s="31">
        <v>0.64583333333333337</v>
      </c>
      <c r="L150" s="75"/>
      <c r="M150" s="77"/>
      <c r="N150" s="77"/>
      <c r="O150" s="86"/>
      <c r="P150" s="80"/>
      <c r="Q150" s="65"/>
    </row>
    <row r="151" spans="1:17" ht="30" customHeight="1">
      <c r="A151" s="66">
        <v>74</v>
      </c>
      <c r="B151" s="68">
        <v>74</v>
      </c>
      <c r="C151" s="68" t="s">
        <v>42</v>
      </c>
      <c r="D151" s="93" t="s">
        <v>95</v>
      </c>
      <c r="E151" s="93" t="s">
        <v>223</v>
      </c>
      <c r="F151" s="83" t="s">
        <v>26</v>
      </c>
      <c r="G151" s="1" t="s">
        <v>14</v>
      </c>
      <c r="H151" s="49">
        <v>44428</v>
      </c>
      <c r="I151" s="34">
        <v>0.33333333333333331</v>
      </c>
      <c r="J151" s="27"/>
      <c r="K151" s="31"/>
      <c r="L151" s="74">
        <v>0</v>
      </c>
      <c r="M151" s="76">
        <f t="shared" ref="M151" si="267">IF(O151=$P$3,0,IF(J151=J152,Q151-K151-(1-K152),Q151-K151-(1-K152)+1))</f>
        <v>0</v>
      </c>
      <c r="N151" s="76">
        <f t="shared" ref="N151:N159" si="268">IF(L151&gt;M151,L151-M151,M151-L151)</f>
        <v>0</v>
      </c>
      <c r="O151" s="81" t="s">
        <v>243</v>
      </c>
      <c r="P151" s="80">
        <f t="shared" ref="P151" si="269">IF(H152-H151=0,1,H152-H151)</f>
        <v>12</v>
      </c>
      <c r="Q151" s="65">
        <f t="shared" ref="Q151" si="270">IF(J152-J151=0,1,J152-J151)</f>
        <v>1</v>
      </c>
    </row>
    <row r="152" spans="1:17" ht="30" customHeight="1">
      <c r="A152" s="67"/>
      <c r="B152" s="69"/>
      <c r="C152" s="69"/>
      <c r="D152" s="94"/>
      <c r="E152" s="94"/>
      <c r="F152" s="84"/>
      <c r="G152" s="1" t="s">
        <v>15</v>
      </c>
      <c r="H152" s="49">
        <v>44440</v>
      </c>
      <c r="I152" s="34">
        <v>0.75</v>
      </c>
      <c r="J152" s="27"/>
      <c r="K152" s="31"/>
      <c r="L152" s="75"/>
      <c r="M152" s="77"/>
      <c r="N152" s="77"/>
      <c r="O152" s="82"/>
      <c r="P152" s="80"/>
      <c r="Q152" s="65"/>
    </row>
    <row r="153" spans="1:17" ht="30" customHeight="1">
      <c r="A153" s="66">
        <v>75</v>
      </c>
      <c r="B153" s="68">
        <v>75</v>
      </c>
      <c r="C153" s="68" t="s">
        <v>25</v>
      </c>
      <c r="D153" s="93" t="s">
        <v>137</v>
      </c>
      <c r="E153" s="93" t="s">
        <v>237</v>
      </c>
      <c r="F153" s="83" t="s">
        <v>26</v>
      </c>
      <c r="G153" s="1" t="s">
        <v>14</v>
      </c>
      <c r="H153" s="49">
        <v>44430</v>
      </c>
      <c r="I153" s="34">
        <v>0.375</v>
      </c>
      <c r="J153" s="49">
        <v>44430</v>
      </c>
      <c r="K153" s="31">
        <v>0.42708333333333331</v>
      </c>
      <c r="L153" s="74">
        <f t="shared" ref="L153" si="271">IF(O153=$P$3,0,IF(H153=H154,P153-I153-(1-I154),P153-I153-(1-I154)+1))</f>
        <v>0.25</v>
      </c>
      <c r="M153" s="76">
        <f t="shared" ref="M153" si="272">IF(O153=$P$3,0,IF(J153=J154,Q153-K153-(1-K154),Q153-K153-(1-K154)+1))</f>
        <v>0.19444444444444453</v>
      </c>
      <c r="N153" s="76">
        <f t="shared" ref="N153" si="273">IF(L153&gt;M153,L153-M153,M153-L153)</f>
        <v>5.5555555555555469E-2</v>
      </c>
      <c r="O153" s="87"/>
      <c r="P153" s="80">
        <f t="shared" ref="P153" si="274">IF(H154-H153=0,1,H154-H153)</f>
        <v>1</v>
      </c>
      <c r="Q153" s="65">
        <f t="shared" ref="Q153" si="275">IF(J154-J153=0,1,J154-J153)</f>
        <v>1</v>
      </c>
    </row>
    <row r="154" spans="1:17" ht="30" customHeight="1">
      <c r="A154" s="67"/>
      <c r="B154" s="69"/>
      <c r="C154" s="69"/>
      <c r="D154" s="94"/>
      <c r="E154" s="94"/>
      <c r="F154" s="84"/>
      <c r="G154" s="1" t="s">
        <v>15</v>
      </c>
      <c r="H154" s="49">
        <v>44430</v>
      </c>
      <c r="I154" s="34">
        <v>0.625</v>
      </c>
      <c r="J154" s="49">
        <v>44430</v>
      </c>
      <c r="K154" s="31">
        <v>0.62152777777777779</v>
      </c>
      <c r="L154" s="75"/>
      <c r="M154" s="77"/>
      <c r="N154" s="77"/>
      <c r="O154" s="88"/>
      <c r="P154" s="80"/>
      <c r="Q154" s="65"/>
    </row>
    <row r="155" spans="1:17" ht="30" customHeight="1">
      <c r="A155" s="66">
        <v>76</v>
      </c>
      <c r="B155" s="68">
        <v>76</v>
      </c>
      <c r="C155" s="68" t="s">
        <v>25</v>
      </c>
      <c r="D155" s="93" t="s">
        <v>259</v>
      </c>
      <c r="E155" s="93" t="s">
        <v>260</v>
      </c>
      <c r="F155" s="83" t="s">
        <v>31</v>
      </c>
      <c r="G155" s="1" t="s">
        <v>14</v>
      </c>
      <c r="H155" s="49">
        <v>44431</v>
      </c>
      <c r="I155" s="51" t="s">
        <v>32</v>
      </c>
      <c r="J155" s="27">
        <v>44431</v>
      </c>
      <c r="K155" s="50" t="s">
        <v>151</v>
      </c>
      <c r="L155" s="74">
        <f t="shared" ref="L155" si="276">IF(O155=$P$3,0,IF(H155=H156,P155-I155-(1-I156),P155-I155-(1-I156)+1))</f>
        <v>2.125</v>
      </c>
      <c r="M155" s="76">
        <f t="shared" ref="M155" si="277">IF(O155=$P$3,0,IF(J155=J156,Q155-K155-(1-K156),Q155-K155-(1-K156)+1))</f>
        <v>1.6263888888888889</v>
      </c>
      <c r="N155" s="76">
        <f t="shared" si="259"/>
        <v>0.49861111111111112</v>
      </c>
      <c r="O155" s="87"/>
      <c r="P155" s="80">
        <f t="shared" ref="P155" si="278">IF(H156-H155=0,1,H156-H155)</f>
        <v>2</v>
      </c>
      <c r="Q155" s="65">
        <f t="shared" ref="Q155" si="279">IF(J156-J155=0,1,J156-J155)</f>
        <v>2</v>
      </c>
    </row>
    <row r="156" spans="1:17" ht="30" customHeight="1">
      <c r="A156" s="67"/>
      <c r="B156" s="69"/>
      <c r="C156" s="69"/>
      <c r="D156" s="94"/>
      <c r="E156" s="94"/>
      <c r="F156" s="84"/>
      <c r="G156" s="1" t="s">
        <v>15</v>
      </c>
      <c r="H156" s="49">
        <v>44433</v>
      </c>
      <c r="I156" s="34">
        <v>0.125</v>
      </c>
      <c r="J156" s="27">
        <v>44433</v>
      </c>
      <c r="K156" s="50" t="s">
        <v>261</v>
      </c>
      <c r="L156" s="75"/>
      <c r="M156" s="77"/>
      <c r="N156" s="77"/>
      <c r="O156" s="88"/>
      <c r="P156" s="80"/>
      <c r="Q156" s="65"/>
    </row>
    <row r="157" spans="1:17" ht="39.75" customHeight="1">
      <c r="A157" s="66">
        <v>77</v>
      </c>
      <c r="B157" s="68">
        <v>77</v>
      </c>
      <c r="C157" s="68" t="s">
        <v>25</v>
      </c>
      <c r="D157" s="93" t="s">
        <v>238</v>
      </c>
      <c r="E157" s="93" t="s">
        <v>239</v>
      </c>
      <c r="F157" s="83" t="s">
        <v>26</v>
      </c>
      <c r="G157" s="1" t="s">
        <v>14</v>
      </c>
      <c r="H157" s="49">
        <v>44427</v>
      </c>
      <c r="I157" s="34">
        <v>0.375</v>
      </c>
      <c r="J157" s="27"/>
      <c r="K157" s="31"/>
      <c r="L157" s="74">
        <f t="shared" ref="L157" si="280">IF(O157=$P$3,0,IF(H157=H158,P157-I157-(1-I158),P157-I157-(1-I158)+1))</f>
        <v>0</v>
      </c>
      <c r="M157" s="76">
        <f t="shared" ref="M157" si="281">IF(O157=$P$3,0,IF(J157=J158,Q157-K157-(1-K158),Q157-K157-(1-K158)+1))</f>
        <v>0</v>
      </c>
      <c r="N157" s="76">
        <f t="shared" si="264"/>
        <v>0</v>
      </c>
      <c r="O157" s="78" t="s">
        <v>16</v>
      </c>
      <c r="P157" s="80">
        <f t="shared" ref="P157" si="282">IF(H158-H157=0,1,H158-H157)</f>
        <v>1</v>
      </c>
      <c r="Q157" s="65">
        <f t="shared" ref="Q157" si="283">IF(J158-J157=0,1,J158-J157)</f>
        <v>1</v>
      </c>
    </row>
    <row r="158" spans="1:17" ht="40.5" customHeight="1">
      <c r="A158" s="67"/>
      <c r="B158" s="69"/>
      <c r="C158" s="69"/>
      <c r="D158" s="94"/>
      <c r="E158" s="94"/>
      <c r="F158" s="84"/>
      <c r="G158" s="1" t="s">
        <v>15</v>
      </c>
      <c r="H158" s="49">
        <v>44427</v>
      </c>
      <c r="I158" s="34">
        <v>0.70833333333333337</v>
      </c>
      <c r="J158" s="27"/>
      <c r="K158" s="31"/>
      <c r="L158" s="75"/>
      <c r="M158" s="77"/>
      <c r="N158" s="77"/>
      <c r="O158" s="79"/>
      <c r="P158" s="80"/>
      <c r="Q158" s="65"/>
    </row>
    <row r="159" spans="1:17" ht="30" customHeight="1">
      <c r="A159" s="66">
        <v>78</v>
      </c>
      <c r="B159" s="68">
        <v>78</v>
      </c>
      <c r="C159" s="68" t="s">
        <v>25</v>
      </c>
      <c r="D159" s="93" t="s">
        <v>43</v>
      </c>
      <c r="E159" s="93" t="s">
        <v>240</v>
      </c>
      <c r="F159" s="83" t="s">
        <v>26</v>
      </c>
      <c r="G159" s="1" t="s">
        <v>14</v>
      </c>
      <c r="H159" s="49">
        <v>44430</v>
      </c>
      <c r="I159" s="34">
        <v>0</v>
      </c>
      <c r="J159" s="49">
        <v>44430</v>
      </c>
      <c r="K159" s="31">
        <v>1.7361111111111112E-2</v>
      </c>
      <c r="L159" s="74">
        <f t="shared" ref="L159" si="284">IF(O159=$P$3,0,IF(H159=H160,P159-I159-(1-I160),P159-I159-(1-I160)+1))</f>
        <v>4.166666666666663E-2</v>
      </c>
      <c r="M159" s="76">
        <f t="shared" ref="M159" si="285">IF(O159=$P$3,0,IF(J159=J160,Q159-K159-(1-K160),Q159-K159-(1-K160)+1))</f>
        <v>4.1666666666666519E-3</v>
      </c>
      <c r="N159" s="76">
        <f t="shared" si="268"/>
        <v>3.7499999999999978E-2</v>
      </c>
      <c r="O159" s="87"/>
      <c r="P159" s="80">
        <f t="shared" ref="P159" si="286">IF(H160-H159=0,1,H160-H159)</f>
        <v>1</v>
      </c>
      <c r="Q159" s="65">
        <f t="shared" ref="Q159" si="287">IF(J160-J159=0,1,J160-J159)</f>
        <v>1</v>
      </c>
    </row>
    <row r="160" spans="1:17" ht="30" customHeight="1">
      <c r="A160" s="67"/>
      <c r="B160" s="69"/>
      <c r="C160" s="69"/>
      <c r="D160" s="94"/>
      <c r="E160" s="94"/>
      <c r="F160" s="84"/>
      <c r="G160" s="1" t="s">
        <v>15</v>
      </c>
      <c r="H160" s="49">
        <v>44430</v>
      </c>
      <c r="I160" s="34">
        <v>4.1666666666666664E-2</v>
      </c>
      <c r="J160" s="49">
        <v>44430</v>
      </c>
      <c r="K160" s="31">
        <v>2.1527777777777781E-2</v>
      </c>
      <c r="L160" s="75"/>
      <c r="M160" s="77"/>
      <c r="N160" s="77"/>
      <c r="O160" s="88"/>
      <c r="P160" s="80"/>
      <c r="Q160" s="65"/>
    </row>
    <row r="161" spans="1:17" ht="30" customHeight="1">
      <c r="A161" s="66">
        <v>79</v>
      </c>
      <c r="B161" s="68">
        <v>79</v>
      </c>
      <c r="C161" s="68" t="s">
        <v>25</v>
      </c>
      <c r="D161" s="93" t="s">
        <v>43</v>
      </c>
      <c r="E161" s="93" t="s">
        <v>241</v>
      </c>
      <c r="F161" s="83" t="s">
        <v>26</v>
      </c>
      <c r="G161" s="1" t="s">
        <v>14</v>
      </c>
      <c r="H161" s="49">
        <v>44431</v>
      </c>
      <c r="I161" s="34">
        <v>4.1666666666666664E-2</v>
      </c>
      <c r="J161" s="27">
        <v>44431</v>
      </c>
      <c r="K161" s="31">
        <v>5.2777777777777778E-2</v>
      </c>
      <c r="L161" s="74">
        <f t="shared" ref="L161" si="288">IF(O161=$P$3,0,IF(H161=H162,P161-I161-(1-I162),P161-I161-(1-I162)+1))</f>
        <v>4.1666666666666741E-2</v>
      </c>
      <c r="M161" s="76">
        <f t="shared" ref="M161" si="289">IF(O161=$P$3,0,IF(J161=J162,Q161-K161-(1-K162),Q161-K161-(1-K162)+1))</f>
        <v>6.2499999999999778E-3</v>
      </c>
      <c r="N161" s="76">
        <f t="shared" ref="N161" si="290">IF(L161&gt;M161,L161-M161,M161-L161)</f>
        <v>3.5416666666666763E-2</v>
      </c>
      <c r="O161" s="87"/>
      <c r="P161" s="80">
        <f t="shared" ref="P161" si="291">IF(H162-H161=0,1,H162-H161)</f>
        <v>1</v>
      </c>
      <c r="Q161" s="65">
        <f t="shared" ref="Q161" si="292">IF(J162-J161=0,1,J162-J161)</f>
        <v>1</v>
      </c>
    </row>
    <row r="162" spans="1:17" ht="30" customHeight="1">
      <c r="A162" s="67"/>
      <c r="B162" s="69"/>
      <c r="C162" s="69"/>
      <c r="D162" s="94"/>
      <c r="E162" s="94"/>
      <c r="F162" s="84"/>
      <c r="G162" s="1" t="s">
        <v>15</v>
      </c>
      <c r="H162" s="49">
        <v>44431</v>
      </c>
      <c r="I162" s="34">
        <v>8.3333333333333329E-2</v>
      </c>
      <c r="J162" s="27">
        <v>44431</v>
      </c>
      <c r="K162" s="31">
        <v>5.9027777777777783E-2</v>
      </c>
      <c r="L162" s="75"/>
      <c r="M162" s="77"/>
      <c r="N162" s="77"/>
      <c r="O162" s="88"/>
      <c r="P162" s="80"/>
      <c r="Q162" s="65"/>
    </row>
    <row r="163" spans="1:17" s="12" customFormat="1" ht="39.75" customHeight="1">
      <c r="A163" s="97" t="s">
        <v>20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45"/>
      <c r="N163" s="45"/>
      <c r="O163" s="50"/>
    </row>
    <row r="164" spans="1:17" s="16" customFormat="1" ht="39.75" customHeight="1">
      <c r="A164" s="3" t="s">
        <v>19</v>
      </c>
      <c r="B164" s="4" t="s">
        <v>18</v>
      </c>
      <c r="C164" s="4"/>
      <c r="D164" s="46"/>
      <c r="E164" s="46"/>
      <c r="F164" s="5"/>
      <c r="G164" s="4"/>
      <c r="H164" s="38"/>
      <c r="I164" s="41"/>
      <c r="J164" s="38"/>
      <c r="K164" s="41"/>
      <c r="L164" s="4"/>
      <c r="M164" s="10"/>
      <c r="N164" s="10"/>
      <c r="O164" s="28"/>
    </row>
    <row r="165" spans="1:17" s="16" customFormat="1" ht="32.25" customHeight="1">
      <c r="A165" s="6" t="s">
        <v>23</v>
      </c>
      <c r="B165" s="7"/>
      <c r="C165" s="7"/>
      <c r="D165" s="8"/>
      <c r="E165" s="8"/>
      <c r="F165" s="9"/>
      <c r="G165" s="8"/>
      <c r="H165" s="39"/>
      <c r="I165" s="42"/>
      <c r="J165" s="40"/>
      <c r="K165" s="43"/>
      <c r="L165" s="11"/>
      <c r="M165" s="10"/>
      <c r="N165" s="10"/>
      <c r="O165" s="28"/>
    </row>
    <row r="166" spans="1:17" s="12" customFormat="1">
      <c r="B166" s="17"/>
      <c r="C166" s="17"/>
      <c r="D166" s="18"/>
      <c r="E166" s="18"/>
      <c r="F166" s="19"/>
      <c r="G166" s="20"/>
      <c r="H166" s="30"/>
      <c r="I166" s="35"/>
      <c r="J166" s="30"/>
      <c r="K166" s="35"/>
      <c r="L166" s="21"/>
      <c r="M166" s="28"/>
      <c r="N166" s="28"/>
      <c r="O166" s="28"/>
    </row>
    <row r="167" spans="1:17" s="12" customFormat="1">
      <c r="B167" s="17"/>
      <c r="C167" s="17"/>
      <c r="D167" s="18"/>
      <c r="E167" s="18"/>
      <c r="F167" s="19"/>
      <c r="G167" s="20"/>
      <c r="H167" s="30"/>
      <c r="I167" s="35"/>
      <c r="J167" s="30"/>
      <c r="K167" s="35"/>
      <c r="L167" s="21"/>
      <c r="M167" s="28"/>
      <c r="N167" s="28"/>
      <c r="O167" s="28"/>
    </row>
    <row r="168" spans="1:17" s="12" customFormat="1">
      <c r="B168" s="17"/>
      <c r="C168" s="17"/>
      <c r="D168" s="18"/>
      <c r="E168" s="18"/>
      <c r="F168" s="19"/>
      <c r="G168" s="20"/>
      <c r="H168" s="30"/>
      <c r="I168" s="35"/>
      <c r="J168" s="30"/>
      <c r="K168" s="35"/>
      <c r="L168" s="21"/>
      <c r="M168" s="28"/>
      <c r="N168" s="28"/>
      <c r="O168" s="28"/>
    </row>
    <row r="169" spans="1:17" s="12" customFormat="1">
      <c r="B169" s="17"/>
      <c r="C169" s="17"/>
      <c r="D169" s="18"/>
      <c r="E169" s="18"/>
      <c r="F169" s="19"/>
      <c r="G169" s="20"/>
      <c r="H169" s="30"/>
      <c r="I169" s="35"/>
      <c r="J169" s="30"/>
      <c r="K169" s="35"/>
      <c r="L169" s="21"/>
      <c r="M169" s="28"/>
      <c r="N169" s="28"/>
      <c r="O169" s="28"/>
    </row>
    <row r="170" spans="1:17" s="12" customFormat="1">
      <c r="B170" s="17"/>
      <c r="C170" s="17"/>
      <c r="D170" s="18"/>
      <c r="E170" s="18"/>
      <c r="F170" s="19"/>
      <c r="G170" s="20"/>
      <c r="H170" s="30"/>
      <c r="I170" s="35"/>
      <c r="J170" s="30"/>
      <c r="K170" s="35"/>
      <c r="L170" s="21"/>
      <c r="M170" s="28"/>
      <c r="N170" s="28"/>
      <c r="O170" s="28"/>
    </row>
    <row r="171" spans="1:17" s="12" customFormat="1">
      <c r="B171" s="17"/>
      <c r="C171" s="17"/>
      <c r="D171" s="18"/>
      <c r="E171" s="18"/>
      <c r="F171" s="19"/>
      <c r="G171" s="20"/>
      <c r="H171" s="30"/>
      <c r="I171" s="35"/>
      <c r="J171" s="30"/>
      <c r="K171" s="35"/>
      <c r="L171" s="21"/>
      <c r="M171" s="28"/>
      <c r="N171" s="28"/>
      <c r="O171" s="28"/>
    </row>
    <row r="172" spans="1:17" s="12" customFormat="1">
      <c r="B172" s="17"/>
      <c r="C172" s="17"/>
      <c r="D172" s="18"/>
      <c r="E172" s="18"/>
      <c r="F172" s="19"/>
      <c r="G172" s="20"/>
      <c r="H172" s="30"/>
      <c r="I172" s="35"/>
      <c r="J172" s="30"/>
      <c r="K172" s="35"/>
      <c r="L172" s="21"/>
      <c r="M172" s="28"/>
      <c r="N172" s="28"/>
      <c r="O172" s="28"/>
    </row>
    <row r="173" spans="1:17" s="12" customFormat="1">
      <c r="B173" s="17"/>
      <c r="C173" s="17"/>
      <c r="D173" s="18"/>
      <c r="E173" s="18"/>
      <c r="F173" s="19"/>
      <c r="G173" s="20"/>
      <c r="H173" s="30"/>
      <c r="I173" s="35"/>
      <c r="J173" s="30"/>
      <c r="K173" s="35"/>
      <c r="L173" s="21"/>
      <c r="M173" s="28"/>
      <c r="N173" s="28"/>
      <c r="O173" s="28"/>
    </row>
    <row r="174" spans="1:17" s="12" customFormat="1">
      <c r="B174" s="17"/>
      <c r="C174" s="17"/>
      <c r="D174" s="18"/>
      <c r="E174" s="18"/>
      <c r="F174" s="19"/>
      <c r="G174" s="20"/>
      <c r="H174" s="30"/>
      <c r="I174" s="35"/>
      <c r="J174" s="30"/>
      <c r="K174" s="35"/>
      <c r="L174" s="21"/>
      <c r="M174" s="28"/>
      <c r="N174" s="28"/>
      <c r="O174" s="28"/>
    </row>
    <row r="175" spans="1:17" s="12" customFormat="1">
      <c r="B175" s="17"/>
      <c r="C175" s="17"/>
      <c r="D175" s="18"/>
      <c r="E175" s="18"/>
      <c r="F175" s="19"/>
      <c r="G175" s="20"/>
      <c r="H175" s="30"/>
      <c r="I175" s="35"/>
      <c r="J175" s="30"/>
      <c r="K175" s="35"/>
      <c r="L175" s="21"/>
      <c r="M175" s="28"/>
      <c r="N175" s="28"/>
      <c r="O175" s="28"/>
    </row>
    <row r="176" spans="1:17" s="12" customFormat="1">
      <c r="B176" s="17"/>
      <c r="C176" s="17"/>
      <c r="D176" s="18"/>
      <c r="E176" s="18"/>
      <c r="F176" s="19"/>
      <c r="G176" s="20"/>
      <c r="H176" s="30"/>
      <c r="I176" s="35"/>
      <c r="J176" s="30"/>
      <c r="K176" s="35"/>
      <c r="L176" s="21"/>
      <c r="M176" s="28"/>
      <c r="N176" s="28"/>
      <c r="O176" s="28"/>
    </row>
    <row r="177" spans="2:15" s="12" customFormat="1">
      <c r="B177" s="17"/>
      <c r="C177" s="17"/>
      <c r="D177" s="18"/>
      <c r="E177" s="18"/>
      <c r="F177" s="19"/>
      <c r="G177" s="20"/>
      <c r="H177" s="30"/>
      <c r="I177" s="35"/>
      <c r="J177" s="30"/>
      <c r="K177" s="35"/>
      <c r="L177" s="21"/>
      <c r="M177" s="28"/>
      <c r="N177" s="28"/>
      <c r="O177" s="28"/>
    </row>
    <row r="178" spans="2:15" s="12" customFormat="1">
      <c r="B178" s="17"/>
      <c r="C178" s="17"/>
      <c r="D178" s="18"/>
      <c r="E178" s="18"/>
      <c r="F178" s="19"/>
      <c r="G178" s="20"/>
      <c r="H178" s="30"/>
      <c r="I178" s="35"/>
      <c r="J178" s="30"/>
      <c r="K178" s="35"/>
      <c r="L178" s="21"/>
      <c r="M178" s="28"/>
      <c r="N178" s="28"/>
      <c r="O178" s="28"/>
    </row>
    <row r="179" spans="2:15" s="12" customFormat="1">
      <c r="B179" s="17"/>
      <c r="C179" s="17"/>
      <c r="D179" s="18"/>
      <c r="E179" s="18"/>
      <c r="F179" s="19"/>
      <c r="G179" s="20"/>
      <c r="H179" s="30"/>
      <c r="I179" s="35"/>
      <c r="J179" s="30"/>
      <c r="K179" s="35"/>
      <c r="L179" s="21"/>
      <c r="M179" s="28"/>
      <c r="N179" s="28"/>
      <c r="O179" s="28"/>
    </row>
    <row r="180" spans="2:15" s="12" customFormat="1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2:15" s="12" customFormat="1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2:15" s="12" customFormat="1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2:15" s="12" customFormat="1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2:15" s="12" customFormat="1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2:15" s="12" customFormat="1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2:15" s="12" customFormat="1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2:15" s="12" customFormat="1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2:15" s="12" customFormat="1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2:15" s="12" customFormat="1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2:15" s="12" customFormat="1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2:15" s="12" customFormat="1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2:15" s="12" customFormat="1">
      <c r="B192" s="17"/>
      <c r="C192" s="17"/>
      <c r="D192" s="18"/>
      <c r="E192" s="18"/>
      <c r="F192" s="19"/>
      <c r="G192" s="20"/>
      <c r="H192" s="30" t="s">
        <v>21</v>
      </c>
      <c r="I192" s="35"/>
      <c r="J192" s="30"/>
      <c r="K192" s="35"/>
      <c r="L192" s="21"/>
      <c r="M192" s="28"/>
      <c r="N192" s="28"/>
      <c r="O192" s="28"/>
    </row>
    <row r="193" spans="2:15" s="12" customFormat="1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 ht="15.75" customHeigh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28"/>
    </row>
    <row r="207" spans="2:15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 ht="15.75" customHeigh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 ht="15.75" customHeigh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 ht="15.75" customHeigh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 ht="15.75" customHeigh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 ht="15.75" customHeigh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 ht="15.75" customHeight="1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28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28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28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28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28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28"/>
    </row>
    <row r="226" spans="2:15" s="12" customFormat="1">
      <c r="B226" s="17"/>
      <c r="C226" s="17"/>
      <c r="D226" s="18"/>
      <c r="E226" s="18"/>
      <c r="F226" s="19"/>
      <c r="G226" s="20"/>
      <c r="H226" s="30"/>
      <c r="I226" s="35"/>
      <c r="J226" s="30"/>
      <c r="K226" s="35"/>
      <c r="L226" s="21"/>
      <c r="M226" s="28"/>
      <c r="N226" s="28"/>
      <c r="O226" s="28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28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28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28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28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28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28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28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28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28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28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28"/>
    </row>
    <row r="238" spans="2:15" s="12" customFormat="1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28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28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28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28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28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28"/>
    </row>
    <row r="244" spans="2:15" s="12" customFormat="1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28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28"/>
    </row>
    <row r="246" spans="2:15" s="12" customFormat="1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28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28"/>
    </row>
    <row r="248" spans="2:15" s="12" customFormat="1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28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28"/>
    </row>
    <row r="250" spans="2:15" s="12" customFormat="1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28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28"/>
    </row>
    <row r="252" spans="2:15" s="12" customFormat="1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28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28"/>
    </row>
    <row r="254" spans="2:15" s="12" customFormat="1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28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28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28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28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28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28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28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28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28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28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28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28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28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28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28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28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28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28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28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28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28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28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28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28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28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28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28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28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28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28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28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28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28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28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28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28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28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28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28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28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0"/>
      <c r="K294" s="35"/>
      <c r="L294" s="21"/>
      <c r="M294" s="28"/>
      <c r="N294" s="28"/>
      <c r="O294" s="28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0"/>
      <c r="K295" s="35"/>
      <c r="L295" s="21"/>
      <c r="M295" s="28"/>
      <c r="N295" s="28"/>
      <c r="O295" s="28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0"/>
      <c r="K296" s="35"/>
      <c r="L296" s="21"/>
      <c r="M296" s="28"/>
      <c r="N296" s="28"/>
      <c r="O296" s="28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0"/>
      <c r="K297" s="35"/>
      <c r="L297" s="21"/>
      <c r="M297" s="28"/>
      <c r="N297" s="28"/>
      <c r="O297" s="28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0"/>
      <c r="K298" s="35"/>
      <c r="L298" s="21"/>
      <c r="M298" s="28"/>
      <c r="N298" s="28"/>
      <c r="O298" s="28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0"/>
      <c r="K299" s="35"/>
      <c r="L299" s="21"/>
      <c r="M299" s="28"/>
      <c r="N299" s="28"/>
      <c r="O299" s="28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0"/>
      <c r="K300" s="35"/>
      <c r="L300" s="21"/>
      <c r="M300" s="28"/>
      <c r="N300" s="28"/>
      <c r="O300" s="28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0"/>
      <c r="K301" s="35"/>
      <c r="L301" s="21"/>
      <c r="M301" s="28"/>
      <c r="N301" s="28"/>
      <c r="O301" s="28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0"/>
      <c r="K302" s="35"/>
      <c r="L302" s="21"/>
      <c r="M302" s="28"/>
      <c r="N302" s="28"/>
      <c r="O302" s="28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0"/>
      <c r="K303" s="35"/>
      <c r="L303" s="21"/>
      <c r="M303" s="28"/>
      <c r="N303" s="28"/>
      <c r="O303" s="28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0"/>
      <c r="K304" s="35"/>
      <c r="L304" s="21"/>
      <c r="M304" s="28"/>
      <c r="N304" s="28"/>
      <c r="O304" s="28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0"/>
      <c r="K305" s="35"/>
      <c r="L305" s="21"/>
      <c r="M305" s="28"/>
      <c r="N305" s="28"/>
      <c r="O305" s="28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0"/>
      <c r="K306" s="35"/>
      <c r="L306" s="21"/>
      <c r="M306" s="28"/>
      <c r="N306" s="28"/>
      <c r="O306" s="28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0"/>
      <c r="K307" s="35"/>
      <c r="L307" s="21"/>
      <c r="M307" s="28"/>
      <c r="N307" s="28"/>
      <c r="O307" s="28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0"/>
      <c r="K308" s="35"/>
      <c r="L308" s="21"/>
      <c r="M308" s="28"/>
      <c r="N308" s="28"/>
      <c r="O308" s="28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0"/>
      <c r="K309" s="35"/>
      <c r="L309" s="21"/>
      <c r="M309" s="28"/>
      <c r="N309" s="28"/>
      <c r="O309" s="28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0"/>
      <c r="K310" s="35"/>
      <c r="L310" s="21"/>
      <c r="M310" s="28"/>
      <c r="N310" s="28"/>
      <c r="O310" s="28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0"/>
      <c r="K311" s="35"/>
      <c r="L311" s="21"/>
      <c r="M311" s="28"/>
      <c r="N311" s="28"/>
      <c r="O311" s="28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0"/>
      <c r="K312" s="35"/>
      <c r="L312" s="21"/>
      <c r="M312" s="28"/>
      <c r="N312" s="28"/>
      <c r="O312" s="28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0"/>
      <c r="K313" s="35"/>
      <c r="L313" s="21"/>
      <c r="M313" s="28"/>
      <c r="N313" s="28"/>
      <c r="O313" s="28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0"/>
      <c r="K314" s="35"/>
      <c r="L314" s="21"/>
      <c r="M314" s="28"/>
      <c r="N314" s="28"/>
      <c r="O314" s="28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0"/>
      <c r="K315" s="35"/>
      <c r="L315" s="21"/>
      <c r="M315" s="28"/>
      <c r="N315" s="28"/>
      <c r="O315" s="28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6"/>
      <c r="K316" s="37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6"/>
      <c r="K317" s="37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6"/>
      <c r="K318" s="37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6"/>
      <c r="K319" s="37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6"/>
      <c r="K320" s="37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6"/>
      <c r="K321" s="37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6"/>
      <c r="K322" s="37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6"/>
      <c r="K323" s="37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6"/>
      <c r="K324" s="37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6"/>
      <c r="K325" s="37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6"/>
      <c r="K326" s="37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6"/>
      <c r="K327" s="37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6"/>
      <c r="K328" s="37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6"/>
      <c r="K329" s="37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5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5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5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5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5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5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5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5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5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5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5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5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5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5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5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5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5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5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5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5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5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5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5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5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5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5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5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5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5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5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5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5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5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5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5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5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5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5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5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5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5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5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5"/>
    </row>
    <row r="469" spans="2:15" s="12" customFormat="1">
      <c r="B469" s="17"/>
      <c r="C469" s="17"/>
      <c r="D469" s="18"/>
      <c r="E469" s="18"/>
      <c r="F469" s="19"/>
      <c r="G469" s="20"/>
      <c r="H469" s="30"/>
      <c r="I469" s="35"/>
      <c r="J469" s="36"/>
      <c r="K469" s="37"/>
      <c r="L469" s="22"/>
      <c r="M469" s="5"/>
      <c r="N469" s="5"/>
      <c r="O469" s="5"/>
    </row>
    <row r="470" spans="2:15" s="12" customFormat="1">
      <c r="B470" s="17"/>
      <c r="C470" s="17"/>
      <c r="D470" s="18"/>
      <c r="E470" s="18"/>
      <c r="F470" s="19"/>
      <c r="G470" s="20"/>
      <c r="H470" s="30"/>
      <c r="I470" s="35"/>
      <c r="J470" s="36"/>
      <c r="K470" s="37"/>
      <c r="L470" s="22"/>
      <c r="M470" s="5"/>
      <c r="N470" s="5"/>
      <c r="O470" s="5"/>
    </row>
    <row r="471" spans="2:15" s="12" customFormat="1">
      <c r="B471" s="17"/>
      <c r="C471" s="17"/>
      <c r="D471" s="18"/>
      <c r="E471" s="18"/>
      <c r="F471" s="19"/>
      <c r="G471" s="20"/>
      <c r="H471" s="30"/>
      <c r="I471" s="35"/>
      <c r="J471" s="36"/>
      <c r="K471" s="37"/>
      <c r="L471" s="22"/>
      <c r="M471" s="5"/>
      <c r="N471" s="5"/>
      <c r="O471" s="5"/>
    </row>
    <row r="472" spans="2:15" s="12" customFormat="1">
      <c r="B472" s="17"/>
      <c r="C472" s="17"/>
      <c r="D472" s="18"/>
      <c r="E472" s="18"/>
      <c r="F472" s="19"/>
      <c r="G472" s="20"/>
      <c r="H472" s="30"/>
      <c r="I472" s="35"/>
      <c r="J472" s="36"/>
      <c r="K472" s="37"/>
      <c r="L472" s="22"/>
      <c r="M472" s="5"/>
      <c r="N472" s="5"/>
      <c r="O472" s="5"/>
    </row>
    <row r="473" spans="2:15" s="12" customFormat="1">
      <c r="B473" s="17"/>
      <c r="C473" s="17"/>
      <c r="D473" s="18"/>
      <c r="E473" s="18"/>
      <c r="F473" s="19"/>
      <c r="G473" s="20"/>
      <c r="H473" s="30"/>
      <c r="I473" s="35"/>
      <c r="J473" s="36"/>
      <c r="K473" s="37"/>
      <c r="L473" s="22"/>
      <c r="M473" s="5"/>
      <c r="N473" s="5"/>
      <c r="O473" s="5"/>
    </row>
    <row r="474" spans="2:15" s="12" customFormat="1">
      <c r="B474" s="17"/>
      <c r="C474" s="17"/>
      <c r="D474" s="18"/>
      <c r="E474" s="18"/>
      <c r="F474" s="19"/>
      <c r="G474" s="20"/>
      <c r="H474" s="30"/>
      <c r="I474" s="35"/>
      <c r="J474" s="36"/>
      <c r="K474" s="37"/>
      <c r="L474" s="22"/>
      <c r="M474" s="5"/>
      <c r="N474" s="5"/>
      <c r="O474" s="5"/>
    </row>
    <row r="475" spans="2:15" s="12" customFormat="1">
      <c r="B475" s="17"/>
      <c r="C475" s="17"/>
      <c r="D475" s="18"/>
      <c r="E475" s="18"/>
      <c r="F475" s="19"/>
      <c r="G475" s="20"/>
      <c r="H475" s="30"/>
      <c r="I475" s="35"/>
      <c r="J475" s="36"/>
      <c r="K475" s="37"/>
      <c r="L475" s="22"/>
      <c r="M475" s="5"/>
      <c r="N475" s="5"/>
      <c r="O475" s="5"/>
    </row>
    <row r="476" spans="2:15" s="12" customFormat="1">
      <c r="B476" s="17"/>
      <c r="C476" s="17"/>
      <c r="D476" s="18"/>
      <c r="E476" s="18"/>
      <c r="F476" s="19"/>
      <c r="G476" s="20"/>
      <c r="H476" s="30"/>
      <c r="I476" s="35"/>
      <c r="J476" s="36"/>
      <c r="K476" s="37"/>
      <c r="L476" s="22"/>
      <c r="M476" s="5"/>
      <c r="N476" s="5"/>
      <c r="O476" s="5"/>
    </row>
    <row r="477" spans="2:15" s="12" customFormat="1">
      <c r="B477" s="17"/>
      <c r="C477" s="17"/>
      <c r="D477" s="18"/>
      <c r="E477" s="18"/>
      <c r="F477" s="19"/>
      <c r="G477" s="20"/>
      <c r="H477" s="30"/>
      <c r="I477" s="35"/>
      <c r="J477" s="36"/>
      <c r="K477" s="37"/>
      <c r="L477" s="22"/>
      <c r="M477" s="5"/>
      <c r="N477" s="5"/>
      <c r="O477" s="5"/>
    </row>
    <row r="478" spans="2:15" s="12" customFormat="1">
      <c r="B478" s="17"/>
      <c r="C478" s="17"/>
      <c r="D478" s="18"/>
      <c r="E478" s="18"/>
      <c r="F478" s="19"/>
      <c r="G478" s="20"/>
      <c r="H478" s="30"/>
      <c r="I478" s="35"/>
      <c r="J478" s="36"/>
      <c r="K478" s="37"/>
      <c r="L478" s="22"/>
      <c r="M478" s="5"/>
      <c r="N478" s="5"/>
      <c r="O478" s="5"/>
    </row>
    <row r="479" spans="2:15" s="12" customFormat="1">
      <c r="B479" s="17"/>
      <c r="C479" s="17"/>
      <c r="D479" s="18"/>
      <c r="E479" s="18"/>
      <c r="F479" s="19"/>
      <c r="G479" s="20"/>
      <c r="H479" s="30"/>
      <c r="I479" s="35"/>
      <c r="J479" s="36"/>
      <c r="K479" s="37"/>
      <c r="L479" s="22"/>
      <c r="M479" s="5"/>
      <c r="N479" s="5"/>
      <c r="O479" s="5"/>
    </row>
    <row r="480" spans="2:15" s="12" customFormat="1">
      <c r="B480" s="17"/>
      <c r="C480" s="17"/>
      <c r="D480" s="18"/>
      <c r="E480" s="18"/>
      <c r="F480" s="19"/>
      <c r="G480" s="20"/>
      <c r="H480" s="30"/>
      <c r="I480" s="35"/>
      <c r="J480" s="36"/>
      <c r="K480" s="37"/>
      <c r="L480" s="22"/>
      <c r="M480" s="5"/>
      <c r="N480" s="5"/>
      <c r="O480" s="5"/>
    </row>
    <row r="481" spans="2:15" s="12" customFormat="1">
      <c r="B481" s="17"/>
      <c r="C481" s="17"/>
      <c r="D481" s="18"/>
      <c r="E481" s="18"/>
      <c r="F481" s="19"/>
      <c r="G481" s="20"/>
      <c r="H481" s="30"/>
      <c r="I481" s="35"/>
      <c r="J481" s="36"/>
      <c r="K481" s="37"/>
      <c r="L481" s="22"/>
      <c r="M481" s="5"/>
      <c r="N481" s="5"/>
      <c r="O481" s="5"/>
    </row>
    <row r="482" spans="2:15" s="12" customFormat="1">
      <c r="B482" s="17"/>
      <c r="C482" s="17"/>
      <c r="D482" s="18"/>
      <c r="E482" s="18"/>
      <c r="F482" s="19"/>
      <c r="G482" s="20"/>
      <c r="H482" s="30"/>
      <c r="I482" s="35"/>
      <c r="J482" s="36"/>
      <c r="K482" s="37"/>
      <c r="L482" s="22"/>
      <c r="M482" s="5"/>
      <c r="N482" s="5"/>
      <c r="O482" s="5"/>
    </row>
    <row r="483" spans="2:15" s="12" customFormat="1">
      <c r="B483" s="17"/>
      <c r="C483" s="17"/>
      <c r="D483" s="18"/>
      <c r="E483" s="18"/>
      <c r="F483" s="19"/>
      <c r="G483" s="20"/>
      <c r="H483" s="30"/>
      <c r="I483" s="35"/>
      <c r="J483" s="36"/>
      <c r="K483" s="37"/>
      <c r="L483" s="22"/>
      <c r="M483" s="5"/>
      <c r="N483" s="5"/>
      <c r="O483" s="5"/>
    </row>
    <row r="484" spans="2:15" s="12" customFormat="1">
      <c r="B484" s="17"/>
      <c r="C484" s="17"/>
      <c r="D484" s="18"/>
      <c r="E484" s="18"/>
      <c r="F484" s="19"/>
      <c r="G484" s="20"/>
      <c r="H484" s="30"/>
      <c r="I484" s="35"/>
      <c r="J484" s="36"/>
      <c r="K484" s="37"/>
      <c r="L484" s="22"/>
      <c r="M484" s="5"/>
      <c r="N484" s="5"/>
      <c r="O484" s="5"/>
    </row>
    <row r="485" spans="2:15" s="12" customFormat="1">
      <c r="B485" s="17"/>
      <c r="C485" s="17"/>
      <c r="D485" s="18"/>
      <c r="E485" s="18"/>
      <c r="F485" s="19"/>
      <c r="G485" s="20"/>
      <c r="H485" s="30"/>
      <c r="I485" s="35"/>
      <c r="J485" s="36"/>
      <c r="K485" s="37"/>
      <c r="L485" s="22"/>
      <c r="M485" s="5"/>
      <c r="N485" s="5"/>
      <c r="O485" s="5"/>
    </row>
    <row r="486" spans="2:15" s="12" customFormat="1">
      <c r="B486" s="17"/>
      <c r="C486" s="17"/>
      <c r="D486" s="18"/>
      <c r="E486" s="18"/>
      <c r="F486" s="19"/>
      <c r="G486" s="20"/>
      <c r="H486" s="30"/>
      <c r="I486" s="35"/>
      <c r="J486" s="36"/>
      <c r="K486" s="37"/>
      <c r="L486" s="22"/>
      <c r="M486" s="5"/>
      <c r="N486" s="5"/>
      <c r="O486" s="5"/>
    </row>
    <row r="487" spans="2:15" s="12" customFormat="1">
      <c r="B487" s="17"/>
      <c r="C487" s="17"/>
      <c r="D487" s="18"/>
      <c r="E487" s="18"/>
      <c r="F487" s="19"/>
      <c r="G487" s="20"/>
      <c r="H487" s="30"/>
      <c r="I487" s="35"/>
      <c r="J487" s="36"/>
      <c r="K487" s="37"/>
      <c r="L487" s="22"/>
      <c r="M487" s="5"/>
      <c r="N487" s="5"/>
      <c r="O487" s="5"/>
    </row>
    <row r="488" spans="2:15" s="12" customFormat="1">
      <c r="B488" s="17"/>
      <c r="C488" s="17"/>
      <c r="D488" s="18"/>
      <c r="E488" s="18"/>
      <c r="F488" s="19"/>
      <c r="G488" s="20"/>
      <c r="H488" s="30"/>
      <c r="I488" s="35"/>
      <c r="J488" s="36"/>
      <c r="K488" s="37"/>
      <c r="L488" s="22"/>
      <c r="M488" s="5"/>
      <c r="N488" s="5"/>
      <c r="O488" s="5"/>
    </row>
    <row r="489" spans="2:15" s="12" customFormat="1">
      <c r="B489" s="17"/>
      <c r="C489" s="17"/>
      <c r="D489" s="18"/>
      <c r="E489" s="18"/>
      <c r="F489" s="19"/>
      <c r="G489" s="20"/>
      <c r="H489" s="30"/>
      <c r="I489" s="35"/>
      <c r="J489" s="36"/>
      <c r="K489" s="37"/>
      <c r="L489" s="22"/>
      <c r="M489" s="5"/>
      <c r="N489" s="5"/>
      <c r="O489" s="5"/>
    </row>
    <row r="490" spans="2:15" s="12" customFormat="1">
      <c r="B490" s="17"/>
      <c r="C490" s="17"/>
      <c r="D490" s="18"/>
      <c r="E490" s="18"/>
      <c r="F490" s="19"/>
      <c r="G490" s="20"/>
      <c r="H490" s="30"/>
      <c r="I490" s="35"/>
      <c r="J490" s="36"/>
      <c r="K490" s="37"/>
      <c r="L490" s="22"/>
      <c r="M490" s="5"/>
      <c r="N490" s="5"/>
      <c r="O490" s="5"/>
    </row>
    <row r="491" spans="2:15">
      <c r="L491" s="22"/>
      <c r="M491" s="5"/>
      <c r="N491" s="5"/>
      <c r="O491" s="5"/>
    </row>
    <row r="492" spans="2:15">
      <c r="L492" s="22"/>
      <c r="M492" s="5"/>
      <c r="N492" s="5"/>
      <c r="O492" s="5"/>
    </row>
    <row r="493" spans="2:15">
      <c r="L493" s="22"/>
      <c r="M493" s="5"/>
      <c r="N493" s="5"/>
      <c r="O493" s="5"/>
    </row>
    <row r="494" spans="2:15">
      <c r="L494" s="22"/>
      <c r="M494" s="5"/>
      <c r="N494" s="5"/>
      <c r="O494" s="5"/>
    </row>
    <row r="495" spans="2:15">
      <c r="L495" s="22"/>
      <c r="M495" s="5"/>
      <c r="N495" s="5"/>
      <c r="O495" s="5"/>
    </row>
    <row r="496" spans="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  <row r="1129" spans="12:15">
      <c r="L1129" s="22"/>
      <c r="M1129" s="5"/>
      <c r="N1129" s="5"/>
      <c r="O1129" s="5"/>
    </row>
    <row r="1130" spans="12:15">
      <c r="L1130" s="22"/>
      <c r="M1130" s="5"/>
      <c r="N1130" s="5"/>
      <c r="O1130" s="5"/>
    </row>
    <row r="1131" spans="12:15">
      <c r="L1131" s="22"/>
      <c r="M1131" s="5"/>
      <c r="N1131" s="5"/>
      <c r="O1131" s="5"/>
    </row>
    <row r="1132" spans="12:15">
      <c r="L1132" s="22"/>
      <c r="M1132" s="5"/>
      <c r="N1132" s="5"/>
      <c r="O1132" s="5"/>
    </row>
    <row r="1133" spans="12:15">
      <c r="L1133" s="22"/>
      <c r="M1133" s="5"/>
      <c r="N1133" s="5"/>
      <c r="O1133" s="5"/>
    </row>
    <row r="1134" spans="12:15">
      <c r="L1134" s="22"/>
      <c r="M1134" s="5"/>
      <c r="N1134" s="5"/>
      <c r="O1134" s="5"/>
    </row>
    <row r="1135" spans="12:15">
      <c r="L1135" s="22"/>
      <c r="M1135" s="5"/>
      <c r="N1135" s="5"/>
      <c r="O1135" s="5"/>
    </row>
    <row r="1136" spans="12:15">
      <c r="L1136" s="22"/>
      <c r="M1136" s="5"/>
      <c r="N1136" s="5"/>
      <c r="O1136" s="5"/>
    </row>
    <row r="1137" spans="12:15">
      <c r="L1137" s="22"/>
      <c r="M1137" s="5"/>
      <c r="N1137" s="5"/>
      <c r="O1137" s="5"/>
    </row>
    <row r="1138" spans="12:15">
      <c r="L1138" s="22"/>
      <c r="M1138" s="5"/>
      <c r="N1138" s="5"/>
      <c r="O1138" s="5"/>
    </row>
    <row r="1139" spans="12:15">
      <c r="L1139" s="22"/>
      <c r="M1139" s="5"/>
      <c r="N1139" s="5"/>
      <c r="O1139" s="5"/>
    </row>
    <row r="1140" spans="12:15">
      <c r="L1140" s="22"/>
      <c r="M1140" s="5"/>
      <c r="N1140" s="5"/>
      <c r="O1140" s="5"/>
    </row>
    <row r="1141" spans="12:15">
      <c r="L1141" s="22"/>
      <c r="M1141" s="5"/>
      <c r="N1141" s="5"/>
      <c r="O1141" s="5"/>
    </row>
    <row r="1142" spans="12:15">
      <c r="L1142" s="22"/>
      <c r="M1142" s="5"/>
      <c r="N1142" s="5"/>
      <c r="O1142" s="5"/>
    </row>
    <row r="1143" spans="12:15">
      <c r="L1143" s="22"/>
      <c r="M1143" s="5"/>
      <c r="N1143" s="5"/>
      <c r="O1143" s="5"/>
    </row>
    <row r="1144" spans="12:15">
      <c r="L1144" s="22"/>
      <c r="M1144" s="5"/>
      <c r="N1144" s="5"/>
      <c r="O1144" s="5"/>
    </row>
    <row r="1145" spans="12:15">
      <c r="L1145" s="22"/>
      <c r="M1145" s="5"/>
      <c r="N1145" s="5"/>
      <c r="O1145" s="5"/>
    </row>
    <row r="1146" spans="12:15">
      <c r="L1146" s="22"/>
      <c r="M1146" s="5"/>
      <c r="N1146" s="5"/>
      <c r="O1146" s="5"/>
    </row>
    <row r="1147" spans="12:15">
      <c r="L1147" s="22"/>
      <c r="M1147" s="5"/>
      <c r="N1147" s="5"/>
      <c r="O1147" s="5"/>
    </row>
    <row r="1148" spans="12:15">
      <c r="L1148" s="22"/>
      <c r="M1148" s="5"/>
      <c r="N1148" s="5"/>
      <c r="O1148" s="5"/>
    </row>
    <row r="1149" spans="12:15">
      <c r="L1149" s="22"/>
      <c r="M1149" s="5"/>
      <c r="N1149" s="5"/>
      <c r="O1149" s="5"/>
    </row>
    <row r="1150" spans="12:15">
      <c r="L1150" s="22"/>
      <c r="M1150" s="5"/>
      <c r="N1150" s="5"/>
      <c r="O1150" s="5"/>
    </row>
  </sheetData>
  <mergeCells count="964">
    <mergeCell ref="A163:L163"/>
    <mergeCell ref="O157:O158"/>
    <mergeCell ref="O159:O160"/>
    <mergeCell ref="O161:O162"/>
    <mergeCell ref="M161:M162"/>
    <mergeCell ref="N161:N162"/>
    <mergeCell ref="P161:P162"/>
    <mergeCell ref="Q161:Q162"/>
    <mergeCell ref="N159:N160"/>
    <mergeCell ref="P159:P160"/>
    <mergeCell ref="Q159:Q160"/>
    <mergeCell ref="A161:A162"/>
    <mergeCell ref="B161:B162"/>
    <mergeCell ref="C161:C162"/>
    <mergeCell ref="D161:D162"/>
    <mergeCell ref="E161:E162"/>
    <mergeCell ref="F161:F162"/>
    <mergeCell ref="L161:L162"/>
    <mergeCell ref="P157:P158"/>
    <mergeCell ref="Q157:Q158"/>
    <mergeCell ref="A159:A160"/>
    <mergeCell ref="B159:B160"/>
    <mergeCell ref="C159:C160"/>
    <mergeCell ref="D159:D160"/>
    <mergeCell ref="E159:E160"/>
    <mergeCell ref="F159:F160"/>
    <mergeCell ref="L159:L160"/>
    <mergeCell ref="M159:M160"/>
    <mergeCell ref="Q155:Q156"/>
    <mergeCell ref="A157:A158"/>
    <mergeCell ref="B157:B158"/>
    <mergeCell ref="C157:C158"/>
    <mergeCell ref="D157:D158"/>
    <mergeCell ref="E157:E158"/>
    <mergeCell ref="F157:F158"/>
    <mergeCell ref="L157:L158"/>
    <mergeCell ref="M157:M158"/>
    <mergeCell ref="N157:N158"/>
    <mergeCell ref="F155:F156"/>
    <mergeCell ref="L155:L156"/>
    <mergeCell ref="M155:M156"/>
    <mergeCell ref="N155:N156"/>
    <mergeCell ref="O155:O156"/>
    <mergeCell ref="P155:P156"/>
    <mergeCell ref="M153:M154"/>
    <mergeCell ref="N153:N154"/>
    <mergeCell ref="O153:O154"/>
    <mergeCell ref="P153:P154"/>
    <mergeCell ref="Q153:Q154"/>
    <mergeCell ref="A155:A156"/>
    <mergeCell ref="B155:B156"/>
    <mergeCell ref="C155:C156"/>
    <mergeCell ref="D155:D156"/>
    <mergeCell ref="E155:E156"/>
    <mergeCell ref="O151:O152"/>
    <mergeCell ref="P151:P152"/>
    <mergeCell ref="Q151:Q152"/>
    <mergeCell ref="A153:A154"/>
    <mergeCell ref="B153:B154"/>
    <mergeCell ref="C153:C154"/>
    <mergeCell ref="D153:D154"/>
    <mergeCell ref="E153:E154"/>
    <mergeCell ref="F153:F154"/>
    <mergeCell ref="L153:L154"/>
    <mergeCell ref="Q149:Q150"/>
    <mergeCell ref="A151:A152"/>
    <mergeCell ref="B151:B152"/>
    <mergeCell ref="C151:C152"/>
    <mergeCell ref="D151:D152"/>
    <mergeCell ref="E151:E152"/>
    <mergeCell ref="F151:F152"/>
    <mergeCell ref="L151:L152"/>
    <mergeCell ref="M151:M152"/>
    <mergeCell ref="N151:N152"/>
    <mergeCell ref="F149:F150"/>
    <mergeCell ref="L149:L150"/>
    <mergeCell ref="M149:M150"/>
    <mergeCell ref="N149:N150"/>
    <mergeCell ref="O149:O150"/>
    <mergeCell ref="P149:P150"/>
    <mergeCell ref="M147:M148"/>
    <mergeCell ref="N147:N148"/>
    <mergeCell ref="O147:O148"/>
    <mergeCell ref="P147:P148"/>
    <mergeCell ref="Q147:Q148"/>
    <mergeCell ref="A149:A150"/>
    <mergeCell ref="B149:B150"/>
    <mergeCell ref="C149:C150"/>
    <mergeCell ref="D149:D150"/>
    <mergeCell ref="E149:E150"/>
    <mergeCell ref="O145:O146"/>
    <mergeCell ref="P145:P146"/>
    <mergeCell ref="Q145:Q146"/>
    <mergeCell ref="A147:A148"/>
    <mergeCell ref="B147:B148"/>
    <mergeCell ref="C147:C148"/>
    <mergeCell ref="D147:D148"/>
    <mergeCell ref="E147:E148"/>
    <mergeCell ref="F147:F148"/>
    <mergeCell ref="L147:L148"/>
    <mergeCell ref="Q143:Q144"/>
    <mergeCell ref="A145:A146"/>
    <mergeCell ref="B145:B146"/>
    <mergeCell ref="C145:C146"/>
    <mergeCell ref="D145:D146"/>
    <mergeCell ref="E145:E146"/>
    <mergeCell ref="F145:F146"/>
    <mergeCell ref="L145:L146"/>
    <mergeCell ref="M145:M146"/>
    <mergeCell ref="N145:N146"/>
    <mergeCell ref="F143:F144"/>
    <mergeCell ref="L143:L144"/>
    <mergeCell ref="M143:M144"/>
    <mergeCell ref="N143:N144"/>
    <mergeCell ref="O143:O144"/>
    <mergeCell ref="P143:P144"/>
    <mergeCell ref="M141:M142"/>
    <mergeCell ref="N141:N142"/>
    <mergeCell ref="O141:O142"/>
    <mergeCell ref="P141:P142"/>
    <mergeCell ref="Q141:Q142"/>
    <mergeCell ref="A143:A144"/>
    <mergeCell ref="B143:B144"/>
    <mergeCell ref="C143:C144"/>
    <mergeCell ref="D143:D144"/>
    <mergeCell ref="E143:E144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7" manualBreakCount="7">
    <brk id="22" max="16383" man="1"/>
    <brk id="42" max="16383" man="1"/>
    <brk id="66" max="16383" man="1"/>
    <brk id="86" max="16383" man="1"/>
    <brk id="108" max="16383" man="1"/>
    <brk id="128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2021-08-13T10:32:05Z</cp:lastPrinted>
  <dcterms:created xsi:type="dcterms:W3CDTF">1996-10-08T23:32:33Z</dcterms:created>
  <dcterms:modified xsi:type="dcterms:W3CDTF">2021-08-27T03:30:31Z</dcterms:modified>
</cp:coreProperties>
</file>